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utlookuga.sharepoint.com/sites/GriffinCropandSoilSciences-SWVTAdmin/Shared Documents/SWVT Admin/Historic applications and cover letters/"/>
    </mc:Choice>
  </mc:AlternateContent>
  <xr:revisionPtr revIDLastSave="1" documentId="102_{5828A79F-77A7-49E2-B7E7-A13BA3B32FB4}" xr6:coauthVersionLast="36" xr6:coauthVersionMax="36" xr10:uidLastSave="{27060661-7E39-4332-ABFE-7EA0CB52BF9F}"/>
  <bookViews>
    <workbookView xWindow="0" yWindow="0" windowWidth="28800" windowHeight="12045" xr2:uid="{00000000-000D-0000-FFFF-FFFF00000000}"/>
  </bookViews>
  <sheets>
    <sheet name="Application" sheetId="4" r:id="rId1"/>
    <sheet name="Sheet1" sheetId="6" state="hidden" r:id="rId2"/>
  </sheets>
  <definedNames>
    <definedName name="Peking">Application!$V$11</definedName>
  </definedNames>
  <calcPr calcId="191029"/>
</workbook>
</file>

<file path=xl/calcChain.xml><?xml version="1.0" encoding="utf-8"?>
<calcChain xmlns="http://schemas.openxmlformats.org/spreadsheetml/2006/main">
  <c r="D5" i="6" l="1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G5" i="6" l="1"/>
  <c r="H5" i="6"/>
  <c r="I5" i="6"/>
  <c r="J5" i="6"/>
  <c r="K5" i="6"/>
  <c r="G6" i="6"/>
  <c r="H6" i="6"/>
  <c r="I6" i="6"/>
  <c r="J6" i="6"/>
  <c r="K6" i="6"/>
  <c r="G7" i="6"/>
  <c r="H7" i="6"/>
  <c r="I7" i="6"/>
  <c r="J7" i="6"/>
  <c r="K7" i="6"/>
  <c r="G8" i="6"/>
  <c r="H8" i="6"/>
  <c r="I8" i="6"/>
  <c r="J8" i="6"/>
  <c r="K8" i="6"/>
  <c r="G9" i="6"/>
  <c r="H9" i="6"/>
  <c r="I9" i="6"/>
  <c r="J9" i="6"/>
  <c r="K9" i="6"/>
  <c r="G10" i="6"/>
  <c r="H10" i="6"/>
  <c r="I10" i="6"/>
  <c r="J10" i="6"/>
  <c r="K10" i="6"/>
  <c r="G11" i="6"/>
  <c r="H11" i="6"/>
  <c r="I11" i="6"/>
  <c r="J11" i="6"/>
  <c r="K11" i="6"/>
  <c r="G12" i="6"/>
  <c r="H12" i="6"/>
  <c r="I12" i="6"/>
  <c r="J12" i="6"/>
  <c r="K12" i="6"/>
  <c r="G13" i="6"/>
  <c r="H13" i="6"/>
  <c r="I13" i="6"/>
  <c r="J13" i="6"/>
  <c r="K13" i="6"/>
  <c r="G14" i="6"/>
  <c r="H14" i="6"/>
  <c r="I14" i="6"/>
  <c r="J14" i="6"/>
  <c r="K14" i="6"/>
  <c r="G15" i="6"/>
  <c r="H15" i="6"/>
  <c r="I15" i="6"/>
  <c r="J15" i="6"/>
  <c r="K15" i="6"/>
  <c r="G16" i="6"/>
  <c r="H16" i="6"/>
  <c r="I16" i="6"/>
  <c r="J16" i="6"/>
  <c r="K16" i="6"/>
  <c r="G17" i="6"/>
  <c r="H17" i="6"/>
  <c r="I17" i="6"/>
  <c r="J17" i="6"/>
  <c r="K17" i="6"/>
  <c r="G18" i="6"/>
  <c r="H18" i="6"/>
  <c r="I18" i="6"/>
  <c r="J18" i="6"/>
  <c r="K18" i="6"/>
  <c r="G19" i="6"/>
  <c r="H19" i="6"/>
  <c r="I19" i="6"/>
  <c r="J19" i="6"/>
  <c r="K19" i="6"/>
  <c r="G20" i="6"/>
  <c r="H20" i="6"/>
  <c r="I20" i="6"/>
  <c r="J20" i="6"/>
  <c r="K20" i="6"/>
  <c r="G21" i="6"/>
  <c r="H21" i="6"/>
  <c r="I21" i="6"/>
  <c r="J21" i="6"/>
  <c r="K21" i="6"/>
  <c r="K4" i="6"/>
  <c r="J4" i="6"/>
  <c r="I4" i="6"/>
  <c r="H4" i="6"/>
  <c r="G4" i="6"/>
  <c r="A8" i="6"/>
  <c r="B8" i="6"/>
  <c r="A9" i="6"/>
  <c r="B9" i="6"/>
  <c r="A10" i="6"/>
  <c r="B10" i="6"/>
  <c r="A11" i="6"/>
  <c r="B11" i="6"/>
  <c r="A12" i="6"/>
  <c r="B12" i="6"/>
  <c r="A13" i="6"/>
  <c r="B13" i="6"/>
  <c r="A14" i="6"/>
  <c r="B14" i="6"/>
  <c r="A15" i="6"/>
  <c r="B15" i="6"/>
  <c r="A16" i="6"/>
  <c r="B16" i="6"/>
  <c r="A17" i="6"/>
  <c r="B17" i="6"/>
  <c r="A18" i="6"/>
  <c r="B18" i="6"/>
  <c r="A19" i="6"/>
  <c r="B19" i="6"/>
  <c r="A20" i="6"/>
  <c r="B20" i="6"/>
  <c r="A21" i="6"/>
  <c r="B21" i="6"/>
  <c r="A5" i="6"/>
  <c r="B5" i="6"/>
  <c r="A6" i="6"/>
  <c r="B6" i="6"/>
  <c r="A7" i="6"/>
  <c r="B7" i="6"/>
  <c r="B4" i="6"/>
  <c r="A4" i="6"/>
  <c r="E34" i="6"/>
  <c r="D34" i="6"/>
  <c r="C32" i="6"/>
  <c r="F32" i="6"/>
  <c r="E32" i="6"/>
  <c r="F33" i="6" s="1"/>
  <c r="D32" i="6"/>
  <c r="O21" i="6" l="1"/>
  <c r="N21" i="6"/>
  <c r="M21" i="6"/>
  <c r="O20" i="6"/>
  <c r="N20" i="6"/>
  <c r="M20" i="6"/>
  <c r="O19" i="6"/>
  <c r="N19" i="6"/>
  <c r="M19" i="6"/>
  <c r="O18" i="6"/>
  <c r="N18" i="6"/>
  <c r="M18" i="6"/>
  <c r="O17" i="6"/>
  <c r="N17" i="6"/>
  <c r="M17" i="6"/>
  <c r="O16" i="6"/>
  <c r="N16" i="6"/>
  <c r="M16" i="6"/>
  <c r="O15" i="6"/>
  <c r="N15" i="6"/>
  <c r="M15" i="6"/>
  <c r="O14" i="6"/>
  <c r="N14" i="6"/>
  <c r="M14" i="6"/>
  <c r="O13" i="6"/>
  <c r="N13" i="6"/>
  <c r="M13" i="6"/>
  <c r="O12" i="6"/>
  <c r="N12" i="6"/>
  <c r="M12" i="6"/>
  <c r="O11" i="6"/>
  <c r="N11" i="6"/>
  <c r="M11" i="6"/>
  <c r="O10" i="6"/>
  <c r="N10" i="6"/>
  <c r="M10" i="6"/>
  <c r="O9" i="6"/>
  <c r="N9" i="6"/>
  <c r="M9" i="6"/>
  <c r="O8" i="6"/>
  <c r="N8" i="6"/>
  <c r="M8" i="6"/>
  <c r="O7" i="6"/>
  <c r="N7" i="6"/>
  <c r="M7" i="6"/>
  <c r="O6" i="6"/>
  <c r="N6" i="6"/>
  <c r="M6" i="6"/>
  <c r="O5" i="6"/>
  <c r="N5" i="6"/>
  <c r="M5" i="6"/>
  <c r="C5" i="6" s="1"/>
  <c r="O4" i="6"/>
  <c r="N4" i="6"/>
  <c r="M4" i="6"/>
  <c r="D4" i="6" s="1"/>
  <c r="P29" i="6" l="1"/>
  <c r="O29" i="6"/>
  <c r="N29" i="6"/>
  <c r="M29" i="6"/>
  <c r="L29" i="6"/>
  <c r="L21" i="6" l="1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C13" i="6" l="1"/>
  <c r="L20" i="4"/>
  <c r="C7" i="6"/>
  <c r="L14" i="4"/>
  <c r="C15" i="6"/>
  <c r="L22" i="4"/>
  <c r="L21" i="4"/>
  <c r="C14" i="6"/>
  <c r="C8" i="6"/>
  <c r="L15" i="4"/>
  <c r="L16" i="4"/>
  <c r="C9" i="6"/>
  <c r="L24" i="4"/>
  <c r="C17" i="6"/>
  <c r="C21" i="6"/>
  <c r="L28" i="4"/>
  <c r="L13" i="4"/>
  <c r="C6" i="6"/>
  <c r="L23" i="4"/>
  <c r="C16" i="6"/>
  <c r="L17" i="4"/>
  <c r="C10" i="6"/>
  <c r="L25" i="4"/>
  <c r="C18" i="6"/>
  <c r="L12" i="4"/>
  <c r="C11" i="6"/>
  <c r="L18" i="4"/>
  <c r="C19" i="6"/>
  <c r="L26" i="4"/>
  <c r="L11" i="4"/>
  <c r="C4" i="6"/>
  <c r="C12" i="6"/>
  <c r="L19" i="4"/>
  <c r="C20" i="6"/>
  <c r="L27" i="4"/>
  <c r="F16" i="6"/>
  <c r="M23" i="4" s="1"/>
  <c r="F5" i="6"/>
  <c r="M12" i="4" l="1"/>
  <c r="F4" i="6"/>
  <c r="M11" i="4" s="1"/>
  <c r="F19" i="6"/>
  <c r="M26" i="4" s="1"/>
  <c r="F8" i="6"/>
  <c r="M15" i="4" s="1"/>
  <c r="F18" i="6"/>
  <c r="M25" i="4" s="1"/>
  <c r="F21" i="6"/>
  <c r="M28" i="4" s="1"/>
  <c r="F15" i="6"/>
  <c r="M22" i="4" s="1"/>
  <c r="F17" i="6"/>
  <c r="M24" i="4" s="1"/>
  <c r="F7" i="6"/>
  <c r="M14" i="4" s="1"/>
  <c r="F9" i="6"/>
  <c r="M16" i="4" s="1"/>
  <c r="F11" i="6"/>
  <c r="M18" i="4" s="1"/>
  <c r="F20" i="6"/>
  <c r="M27" i="4" s="1"/>
  <c r="F10" i="6"/>
  <c r="M17" i="4" s="1"/>
  <c r="F6" i="6"/>
  <c r="M13" i="4" s="1"/>
  <c r="F12" i="6"/>
  <c r="M19" i="4" s="1"/>
  <c r="F13" i="6"/>
  <c r="M20" i="4" s="1"/>
  <c r="F14" i="6"/>
  <c r="M21" i="4" s="1"/>
  <c r="L30" i="4" l="1"/>
</calcChain>
</file>

<file path=xl/sharedStrings.xml><?xml version="1.0" encoding="utf-8"?>
<sst xmlns="http://schemas.openxmlformats.org/spreadsheetml/2006/main" count="79" uniqueCount="70">
  <si>
    <t>Brand</t>
  </si>
  <si>
    <t>Contact Name</t>
  </si>
  <si>
    <t>Total Due:</t>
  </si>
  <si>
    <t>Phone</t>
  </si>
  <si>
    <t>Fees per Entry</t>
  </si>
  <si>
    <t>Seed Treatment</t>
  </si>
  <si>
    <t>1109 Experiment Street</t>
  </si>
  <si>
    <t>Released or Experimental</t>
  </si>
  <si>
    <t>Variety</t>
  </si>
  <si>
    <t>IV</t>
  </si>
  <si>
    <t>V</t>
  </si>
  <si>
    <t>VI</t>
  </si>
  <si>
    <t>VII/VIII</t>
  </si>
  <si>
    <t>Maturity Group</t>
  </si>
  <si>
    <t>Maturity (e.g. 5.2)</t>
  </si>
  <si>
    <t>7/8</t>
  </si>
  <si>
    <t>Additional Information Requested for Corresponding Varieties on Page 1</t>
  </si>
  <si>
    <t>Number of Seeds</t>
  </si>
  <si>
    <t>Previous Name                                          (if changed since last tested with us)</t>
  </si>
  <si>
    <t>Envelopes</t>
  </si>
  <si>
    <t>Hybrid</t>
  </si>
  <si>
    <t>4 tests  $500</t>
  </si>
  <si>
    <t>SHIP SEED TO:</t>
  </si>
  <si>
    <t>SCN Resistance Gene</t>
  </si>
  <si>
    <t>Company (Brand)</t>
  </si>
  <si>
    <t>Email</t>
  </si>
  <si>
    <t xml:space="preserve">Company: </t>
  </si>
  <si>
    <t xml:space="preserve">Contact Name: </t>
  </si>
  <si>
    <t xml:space="preserve">Email Address: </t>
  </si>
  <si>
    <t xml:space="preserve">Phone: </t>
  </si>
  <si>
    <t>Address for invoice:</t>
  </si>
  <si>
    <t>Application Due:</t>
  </si>
  <si>
    <t>Seed Due:</t>
  </si>
  <si>
    <t>FedEx or UPS (Preferred):</t>
  </si>
  <si>
    <t>Daniel Mailhot</t>
  </si>
  <si>
    <t>UGA-Variety Testing</t>
  </si>
  <si>
    <t>1655 GA 16 West</t>
  </si>
  <si>
    <t>Griffin, GA 30223-2091</t>
  </si>
  <si>
    <t>Invoices will be sent later in the spring.</t>
  </si>
  <si>
    <t>MG 4 and 5 entries must be glyphosate tolerant.</t>
  </si>
  <si>
    <t>UGA-Redding Building</t>
  </si>
  <si>
    <t>Griffin, GA 30223-1731</t>
  </si>
  <si>
    <t>US Postal Service:</t>
  </si>
  <si>
    <t>Biotech Herbicide</t>
  </si>
  <si>
    <t>Native Herbicide</t>
  </si>
  <si>
    <t>Special Traits (for publication)</t>
  </si>
  <si>
    <t>8 tests $1,000</t>
  </si>
  <si>
    <t>NGA</t>
  </si>
  <si>
    <t>ATH (x2)</t>
  </si>
  <si>
    <t>Length</t>
  </si>
  <si>
    <t>Width</t>
  </si>
  <si>
    <t>Count</t>
  </si>
  <si>
    <t>% Overage</t>
  </si>
  <si>
    <t>Seeds/acre</t>
  </si>
  <si>
    <t>Seeds</t>
  </si>
  <si>
    <t>Nem</t>
  </si>
  <si>
    <t>Ath</t>
  </si>
  <si>
    <t>SGA</t>
  </si>
  <si>
    <t>UL</t>
  </si>
  <si>
    <t>PLN, MDV</t>
  </si>
  <si>
    <t>ROM, GRF (x2)</t>
  </si>
  <si>
    <t>TFT, ATT</t>
  </si>
  <si>
    <t>oldname</t>
  </si>
  <si>
    <t>24SdTrt</t>
  </si>
  <si>
    <t>Biotech</t>
  </si>
  <si>
    <t>Native</t>
  </si>
  <si>
    <t>SCN</t>
  </si>
  <si>
    <t>Should we package an extra test in case of frost?</t>
  </si>
  <si>
    <t>Update the seed counts to use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</si>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</sst>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;;;"/>
    <numFmt numFmtId="166" formatCode="[$-409]mmmm\ d\,\ yyyy;@"/>
    <numFmt numFmtId="167" formatCode="0.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Arial"/>
      <family val="2"/>
    </font>
    <font>
      <b/>
      <u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6" fillId="0" borderId="0" xfId="0" applyFont="1"/>
    <xf numFmtId="164" fontId="1" fillId="0" borderId="0" xfId="0" applyNumberFormat="1" applyFont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0" fillId="0" borderId="1" xfId="0" applyNumberForma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166" fontId="8" fillId="0" borderId="0" xfId="0" applyNumberFormat="1" applyFont="1" applyFill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/>
    <xf numFmtId="0" fontId="1" fillId="0" borderId="8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</xf>
    <xf numFmtId="164" fontId="0" fillId="2" borderId="11" xfId="0" applyNumberForma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5" fontId="0" fillId="0" borderId="2" xfId="0" applyNumberFormat="1" applyFont="1" applyFill="1" applyBorder="1" applyProtection="1">
      <protection locked="0"/>
    </xf>
    <xf numFmtId="165" fontId="0" fillId="0" borderId="1" xfId="0" applyNumberFormat="1" applyFont="1" applyFill="1" applyBorder="1" applyProtection="1">
      <protection locked="0"/>
    </xf>
    <xf numFmtId="49" fontId="4" fillId="0" borderId="1" xfId="0" applyNumberFormat="1" applyFont="1" applyBorder="1" applyAlignment="1" applyProtection="1">
      <alignment horizontal="center" wrapText="1"/>
      <protection locked="0"/>
    </xf>
    <xf numFmtId="49" fontId="0" fillId="0" borderId="1" xfId="0" applyNumberFormat="1" applyBorder="1" applyAlignment="1" applyProtection="1"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/>
      <protection locked="0"/>
    </xf>
    <xf numFmtId="0" fontId="9" fillId="0" borderId="5" xfId="0" applyFont="1" applyBorder="1" applyAlignment="1"/>
    <xf numFmtId="0" fontId="13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1" xfId="0" applyBorder="1" applyAlignment="1" applyProtection="1">
      <alignment horizontal="center"/>
      <protection locked="0"/>
    </xf>
    <xf numFmtId="0" fontId="9" fillId="0" borderId="2" xfId="0" applyFont="1" applyBorder="1" applyAlignment="1"/>
    <xf numFmtId="0" fontId="0" fillId="0" borderId="0" xfId="0" applyBorder="1" applyAlignment="1"/>
    <xf numFmtId="0" fontId="0" fillId="0" borderId="4" xfId="0" applyBorder="1" applyAlignment="1"/>
    <xf numFmtId="3" fontId="0" fillId="0" borderId="1" xfId="0" applyNumberForma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right"/>
    </xf>
    <xf numFmtId="0" fontId="12" fillId="0" borderId="0" xfId="0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0" fontId="14" fillId="0" borderId="0" xfId="0" applyFont="1" applyFill="1" applyBorder="1" applyAlignment="1">
      <alignment horizontal="left" wrapText="1"/>
    </xf>
    <xf numFmtId="0" fontId="0" fillId="0" borderId="1" xfId="0" applyBorder="1" applyAlignment="1">
      <alignment horizontal="right"/>
    </xf>
    <xf numFmtId="0" fontId="0" fillId="0" borderId="1" xfId="0" applyBorder="1" applyAlignment="1" applyProtection="1">
      <alignment horizontal="right"/>
      <protection locked="0"/>
    </xf>
    <xf numFmtId="0" fontId="1" fillId="0" borderId="0" xfId="0" applyFont="1"/>
    <xf numFmtId="0" fontId="6" fillId="0" borderId="0" xfId="0" applyFont="1" applyFill="1" applyAlignment="1">
      <alignment horizontal="right"/>
    </xf>
    <xf numFmtId="0" fontId="16" fillId="0" borderId="0" xfId="0" applyFont="1" applyAlignment="1"/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7" fillId="0" borderId="0" xfId="0" applyFont="1" applyFill="1" applyAlignment="1">
      <alignment horizontal="right"/>
    </xf>
    <xf numFmtId="166" fontId="8" fillId="0" borderId="0" xfId="0" applyNumberFormat="1" applyFont="1" applyFill="1" applyBorder="1" applyAlignment="1">
      <alignment horizontal="center" vertical="top"/>
    </xf>
    <xf numFmtId="166" fontId="8" fillId="0" borderId="0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 horizontal="center" wrapText="1"/>
    </xf>
    <xf numFmtId="0" fontId="18" fillId="0" borderId="0" xfId="0" applyFont="1" applyAlignment="1">
      <alignment horizontal="right"/>
    </xf>
    <xf numFmtId="0" fontId="19" fillId="0" borderId="0" xfId="0" applyFont="1"/>
    <xf numFmtId="0" fontId="11" fillId="0" borderId="1" xfId="0" applyFont="1" applyBorder="1" applyAlignment="1">
      <alignment horizontal="center" vertical="center" wrapText="1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/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/>
    <xf numFmtId="3" fontId="0" fillId="3" borderId="0" xfId="0" applyNumberFormat="1" applyFont="1" applyFill="1" applyBorder="1"/>
    <xf numFmtId="0" fontId="0" fillId="3" borderId="0" xfId="0" applyFont="1" applyFill="1" applyBorder="1"/>
    <xf numFmtId="167" fontId="0" fillId="0" borderId="0" xfId="0" applyNumberFormat="1" applyFont="1" applyBorder="1"/>
    <xf numFmtId="167" fontId="0" fillId="3" borderId="0" xfId="0" applyNumberFormat="1" applyFont="1" applyFill="1" applyBorder="1"/>
    <xf numFmtId="0" fontId="1" fillId="0" borderId="0" xfId="0" applyFont="1" applyAlignment="1"/>
    <xf numFmtId="0" fontId="0" fillId="0" borderId="0" xfId="0" applyBorder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66" fontId="15" fillId="0" borderId="0" xfId="0" applyNumberFormat="1" applyFont="1" applyFill="1" applyAlignment="1">
      <alignment horizontal="left"/>
    </xf>
    <xf numFmtId="166" fontId="8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2" xfId="1" xr:uid="{00000000-0005-0000-0000-000001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$G$11" lockText="1" noThreeD="1"/>
</file>

<file path=xl/ctrlProps/ctrlProp10.xml><?xml version="1.0" encoding="utf-8"?>
<formControlPr xmlns="http://schemas.microsoft.com/office/spreadsheetml/2009/9/main" objectType="CheckBox" fmlaLink="$G$17" lockText="1" noThreeD="1"/>
</file>

<file path=xl/ctrlProps/ctrlProp11.xml><?xml version="1.0" encoding="utf-8"?>
<formControlPr xmlns="http://schemas.microsoft.com/office/spreadsheetml/2009/9/main" objectType="CheckBox" fmlaLink="$G$18" lockText="1" noThreeD="1"/>
</file>

<file path=xl/ctrlProps/ctrlProp12.xml><?xml version="1.0" encoding="utf-8"?>
<formControlPr xmlns="http://schemas.microsoft.com/office/spreadsheetml/2009/9/main" objectType="CheckBox" fmlaLink="$G$19" lockText="1" noThreeD="1"/>
</file>

<file path=xl/ctrlProps/ctrlProp13.xml><?xml version="1.0" encoding="utf-8"?>
<formControlPr xmlns="http://schemas.microsoft.com/office/spreadsheetml/2009/9/main" objectType="CheckBox" fmlaLink="$G$20" lockText="1" noThreeD="1"/>
</file>

<file path=xl/ctrlProps/ctrlProp14.xml><?xml version="1.0" encoding="utf-8"?>
<formControlPr xmlns="http://schemas.microsoft.com/office/spreadsheetml/2009/9/main" objectType="CheckBox" fmlaLink="$G$21" lockText="1" noThreeD="1"/>
</file>

<file path=xl/ctrlProps/ctrlProp15.xml><?xml version="1.0" encoding="utf-8"?>
<formControlPr xmlns="http://schemas.microsoft.com/office/spreadsheetml/2009/9/main" objectType="CheckBox" fmlaLink="$G$22" lockText="1" noThreeD="1"/>
</file>

<file path=xl/ctrlProps/ctrlProp16.xml><?xml version="1.0" encoding="utf-8"?>
<formControlPr xmlns="http://schemas.microsoft.com/office/spreadsheetml/2009/9/main" objectType="CheckBox" fmlaLink="$G$23" lockText="1" noThreeD="1"/>
</file>

<file path=xl/ctrlProps/ctrlProp17.xml><?xml version="1.0" encoding="utf-8"?>
<formControlPr xmlns="http://schemas.microsoft.com/office/spreadsheetml/2009/9/main" objectType="CheckBox" fmlaLink="$G$24" lockText="1" noThreeD="1"/>
</file>

<file path=xl/ctrlProps/ctrlProp18.xml><?xml version="1.0" encoding="utf-8"?>
<formControlPr xmlns="http://schemas.microsoft.com/office/spreadsheetml/2009/9/main" objectType="CheckBox" fmlaLink="$G$25" lockText="1" noThreeD="1"/>
</file>

<file path=xl/ctrlProps/ctrlProp19.xml><?xml version="1.0" encoding="utf-8"?>
<formControlPr xmlns="http://schemas.microsoft.com/office/spreadsheetml/2009/9/main" objectType="CheckBox" fmlaLink="$G$26" lockText="1" noThreeD="1"/>
</file>

<file path=xl/ctrlProps/ctrlProp2.xml><?xml version="1.0" encoding="utf-8"?>
<formControlPr xmlns="http://schemas.microsoft.com/office/spreadsheetml/2009/9/main" objectType="CheckBox" fmlaLink="$G$12" lockText="1" noThreeD="1"/>
</file>

<file path=xl/ctrlProps/ctrlProp20.xml><?xml version="1.0" encoding="utf-8"?>
<formControlPr xmlns="http://schemas.microsoft.com/office/spreadsheetml/2009/9/main" objectType="CheckBox" fmlaLink="$G$27" lockText="1" noThreeD="1"/>
</file>

<file path=xl/ctrlProps/ctrlProp21.xml><?xml version="1.0" encoding="utf-8"?>
<formControlPr xmlns="http://schemas.microsoft.com/office/spreadsheetml/2009/9/main" objectType="CheckBox" fmlaLink="$G$28" lockText="1" noThreeD="1"/>
</file>

<file path=xl/ctrlProps/ctrlProp22.xml><?xml version="1.0" encoding="utf-8"?>
<formControlPr xmlns="http://schemas.microsoft.com/office/spreadsheetml/2009/9/main" objectType="CheckBox" fmlaLink="$H$12" lockText="1" noThreeD="1"/>
</file>

<file path=xl/ctrlProps/ctrlProp23.xml><?xml version="1.0" encoding="utf-8"?>
<formControlPr xmlns="http://schemas.microsoft.com/office/spreadsheetml/2009/9/main" objectType="CheckBox" fmlaLink="$H$13" lockText="1" noThreeD="1"/>
</file>

<file path=xl/ctrlProps/ctrlProp24.xml><?xml version="1.0" encoding="utf-8"?>
<formControlPr xmlns="http://schemas.microsoft.com/office/spreadsheetml/2009/9/main" objectType="CheckBox" fmlaLink="$H$14" lockText="1" noThreeD="1"/>
</file>

<file path=xl/ctrlProps/ctrlProp25.xml><?xml version="1.0" encoding="utf-8"?>
<formControlPr xmlns="http://schemas.microsoft.com/office/spreadsheetml/2009/9/main" objectType="CheckBox" fmlaLink="$H$15" lockText="1" noThreeD="1"/>
</file>

<file path=xl/ctrlProps/ctrlProp26.xml><?xml version="1.0" encoding="utf-8"?>
<formControlPr xmlns="http://schemas.microsoft.com/office/spreadsheetml/2009/9/main" objectType="CheckBox" fmlaLink="$H$16" lockText="1" noThreeD="1"/>
</file>

<file path=xl/ctrlProps/ctrlProp27.xml><?xml version="1.0" encoding="utf-8"?>
<formControlPr xmlns="http://schemas.microsoft.com/office/spreadsheetml/2009/9/main" objectType="CheckBox" fmlaLink="$H$17" lockText="1" noThreeD="1"/>
</file>

<file path=xl/ctrlProps/ctrlProp28.xml><?xml version="1.0" encoding="utf-8"?>
<formControlPr xmlns="http://schemas.microsoft.com/office/spreadsheetml/2009/9/main" objectType="CheckBox" fmlaLink="$H$18" lockText="1" noThreeD="1"/>
</file>

<file path=xl/ctrlProps/ctrlProp29.xml><?xml version="1.0" encoding="utf-8"?>
<formControlPr xmlns="http://schemas.microsoft.com/office/spreadsheetml/2009/9/main" objectType="CheckBox" fmlaLink="$H$19" lockText="1" noThreeD="1"/>
</file>

<file path=xl/ctrlProps/ctrlProp3.xml><?xml version="1.0" encoding="utf-8"?>
<formControlPr xmlns="http://schemas.microsoft.com/office/spreadsheetml/2009/9/main" objectType="CheckBox" fmlaLink="$G$13" lockText="1" noThreeD="1"/>
</file>

<file path=xl/ctrlProps/ctrlProp30.xml><?xml version="1.0" encoding="utf-8"?>
<formControlPr xmlns="http://schemas.microsoft.com/office/spreadsheetml/2009/9/main" objectType="CheckBox" fmlaLink="$H$20" lockText="1" noThreeD="1"/>
</file>

<file path=xl/ctrlProps/ctrlProp31.xml><?xml version="1.0" encoding="utf-8"?>
<formControlPr xmlns="http://schemas.microsoft.com/office/spreadsheetml/2009/9/main" objectType="CheckBox" fmlaLink="$H$21" lockText="1" noThreeD="1"/>
</file>

<file path=xl/ctrlProps/ctrlProp32.xml><?xml version="1.0" encoding="utf-8"?>
<formControlPr xmlns="http://schemas.microsoft.com/office/spreadsheetml/2009/9/main" objectType="CheckBox" fmlaLink="$H$22" lockText="1" noThreeD="1"/>
</file>

<file path=xl/ctrlProps/ctrlProp33.xml><?xml version="1.0" encoding="utf-8"?>
<formControlPr xmlns="http://schemas.microsoft.com/office/spreadsheetml/2009/9/main" objectType="CheckBox" fmlaLink="$H$23" lockText="1" noThreeD="1"/>
</file>

<file path=xl/ctrlProps/ctrlProp34.xml><?xml version="1.0" encoding="utf-8"?>
<formControlPr xmlns="http://schemas.microsoft.com/office/spreadsheetml/2009/9/main" objectType="CheckBox" fmlaLink="$H$24" lockText="1" noThreeD="1"/>
</file>

<file path=xl/ctrlProps/ctrlProp35.xml><?xml version="1.0" encoding="utf-8"?>
<formControlPr xmlns="http://schemas.microsoft.com/office/spreadsheetml/2009/9/main" objectType="CheckBox" fmlaLink="$H$25" lockText="1" noThreeD="1"/>
</file>

<file path=xl/ctrlProps/ctrlProp36.xml><?xml version="1.0" encoding="utf-8"?>
<formControlPr xmlns="http://schemas.microsoft.com/office/spreadsheetml/2009/9/main" objectType="CheckBox" fmlaLink="$H$26" lockText="1" noThreeD="1"/>
</file>

<file path=xl/ctrlProps/ctrlProp37.xml><?xml version="1.0" encoding="utf-8"?>
<formControlPr xmlns="http://schemas.microsoft.com/office/spreadsheetml/2009/9/main" objectType="CheckBox" fmlaLink="$H$27" lockText="1" noThreeD="1"/>
</file>

<file path=xl/ctrlProps/ctrlProp38.xml><?xml version="1.0" encoding="utf-8"?>
<formControlPr xmlns="http://schemas.microsoft.com/office/spreadsheetml/2009/9/main" objectType="CheckBox" fmlaLink="$H$28" lockText="1" noThreeD="1"/>
</file>

<file path=xl/ctrlProps/ctrlProp39.xml><?xml version="1.0" encoding="utf-8"?>
<formControlPr xmlns="http://schemas.microsoft.com/office/spreadsheetml/2009/9/main" objectType="CheckBox" fmlaLink="$I$12" lockText="1" noThreeD="1"/>
</file>

<file path=xl/ctrlProps/ctrlProp4.xml><?xml version="1.0" encoding="utf-8"?>
<formControlPr xmlns="http://schemas.microsoft.com/office/spreadsheetml/2009/9/main" objectType="CheckBox" fmlaLink="$G$14" lockText="1" noThreeD="1"/>
</file>

<file path=xl/ctrlProps/ctrlProp40.xml><?xml version="1.0" encoding="utf-8"?>
<formControlPr xmlns="http://schemas.microsoft.com/office/spreadsheetml/2009/9/main" objectType="CheckBox" fmlaLink="$I$13" lockText="1" noThreeD="1"/>
</file>

<file path=xl/ctrlProps/ctrlProp41.xml><?xml version="1.0" encoding="utf-8"?>
<formControlPr xmlns="http://schemas.microsoft.com/office/spreadsheetml/2009/9/main" objectType="CheckBox" fmlaLink="$I$14" lockText="1" noThreeD="1"/>
</file>

<file path=xl/ctrlProps/ctrlProp42.xml><?xml version="1.0" encoding="utf-8"?>
<formControlPr xmlns="http://schemas.microsoft.com/office/spreadsheetml/2009/9/main" objectType="CheckBox" fmlaLink="$I$15" lockText="1" noThreeD="1"/>
</file>

<file path=xl/ctrlProps/ctrlProp43.xml><?xml version="1.0" encoding="utf-8"?>
<formControlPr xmlns="http://schemas.microsoft.com/office/spreadsheetml/2009/9/main" objectType="CheckBox" fmlaLink="$I$16" lockText="1" noThreeD="1"/>
</file>

<file path=xl/ctrlProps/ctrlProp44.xml><?xml version="1.0" encoding="utf-8"?>
<formControlPr xmlns="http://schemas.microsoft.com/office/spreadsheetml/2009/9/main" objectType="CheckBox" fmlaLink="$I$17" lockText="1" noThreeD="1"/>
</file>

<file path=xl/ctrlProps/ctrlProp45.xml><?xml version="1.0" encoding="utf-8"?>
<formControlPr xmlns="http://schemas.microsoft.com/office/spreadsheetml/2009/9/main" objectType="CheckBox" fmlaLink="$I$18" lockText="1" noThreeD="1"/>
</file>

<file path=xl/ctrlProps/ctrlProp46.xml><?xml version="1.0" encoding="utf-8"?>
<formControlPr xmlns="http://schemas.microsoft.com/office/spreadsheetml/2009/9/main" objectType="CheckBox" fmlaLink="$I$19" lockText="1" noThreeD="1"/>
</file>

<file path=xl/ctrlProps/ctrlProp47.xml><?xml version="1.0" encoding="utf-8"?>
<formControlPr xmlns="http://schemas.microsoft.com/office/spreadsheetml/2009/9/main" objectType="CheckBox" fmlaLink="$I$20" lockText="1" noThreeD="1"/>
</file>

<file path=xl/ctrlProps/ctrlProp48.xml><?xml version="1.0" encoding="utf-8"?>
<formControlPr xmlns="http://schemas.microsoft.com/office/spreadsheetml/2009/9/main" objectType="CheckBox" fmlaLink="$I$21" lockText="1" noThreeD="1"/>
</file>

<file path=xl/ctrlProps/ctrlProp49.xml><?xml version="1.0" encoding="utf-8"?>
<formControlPr xmlns="http://schemas.microsoft.com/office/spreadsheetml/2009/9/main" objectType="CheckBox" fmlaLink="$I$22" lockText="1" noThreeD="1"/>
</file>

<file path=xl/ctrlProps/ctrlProp5.xml><?xml version="1.0" encoding="utf-8"?>
<formControlPr xmlns="http://schemas.microsoft.com/office/spreadsheetml/2009/9/main" objectType="CheckBox" fmlaLink="$G$15" lockText="1" noThreeD="1"/>
</file>

<file path=xl/ctrlProps/ctrlProp50.xml><?xml version="1.0" encoding="utf-8"?>
<formControlPr xmlns="http://schemas.microsoft.com/office/spreadsheetml/2009/9/main" objectType="CheckBox" fmlaLink="$I$23" lockText="1" noThreeD="1"/>
</file>

<file path=xl/ctrlProps/ctrlProp51.xml><?xml version="1.0" encoding="utf-8"?>
<formControlPr xmlns="http://schemas.microsoft.com/office/spreadsheetml/2009/9/main" objectType="CheckBox" fmlaLink="$I$24" lockText="1" noThreeD="1"/>
</file>

<file path=xl/ctrlProps/ctrlProp52.xml><?xml version="1.0" encoding="utf-8"?>
<formControlPr xmlns="http://schemas.microsoft.com/office/spreadsheetml/2009/9/main" objectType="CheckBox" fmlaLink="$I$25" lockText="1" noThreeD="1"/>
</file>

<file path=xl/ctrlProps/ctrlProp53.xml><?xml version="1.0" encoding="utf-8"?>
<formControlPr xmlns="http://schemas.microsoft.com/office/spreadsheetml/2009/9/main" objectType="CheckBox" fmlaLink="$I$26" lockText="1" noThreeD="1"/>
</file>

<file path=xl/ctrlProps/ctrlProp54.xml><?xml version="1.0" encoding="utf-8"?>
<formControlPr xmlns="http://schemas.microsoft.com/office/spreadsheetml/2009/9/main" objectType="CheckBox" fmlaLink="$I$27" lockText="1" noThreeD="1"/>
</file>

<file path=xl/ctrlProps/ctrlProp55.xml><?xml version="1.0" encoding="utf-8"?>
<formControlPr xmlns="http://schemas.microsoft.com/office/spreadsheetml/2009/9/main" objectType="CheckBox" fmlaLink="$I$28" lockText="1" noThreeD="1"/>
</file>

<file path=xl/ctrlProps/ctrlProp56.xml><?xml version="1.0" encoding="utf-8"?>
<formControlPr xmlns="http://schemas.microsoft.com/office/spreadsheetml/2009/9/main" objectType="CheckBox" fmlaLink="$J$12" lockText="1" noThreeD="1"/>
</file>

<file path=xl/ctrlProps/ctrlProp57.xml><?xml version="1.0" encoding="utf-8"?>
<formControlPr xmlns="http://schemas.microsoft.com/office/spreadsheetml/2009/9/main" objectType="CheckBox" fmlaLink="$J$13" lockText="1" noThreeD="1"/>
</file>

<file path=xl/ctrlProps/ctrlProp58.xml><?xml version="1.0" encoding="utf-8"?>
<formControlPr xmlns="http://schemas.microsoft.com/office/spreadsheetml/2009/9/main" objectType="CheckBox" fmlaLink="$J$14" lockText="1" noThreeD="1"/>
</file>

<file path=xl/ctrlProps/ctrlProp59.xml><?xml version="1.0" encoding="utf-8"?>
<formControlPr xmlns="http://schemas.microsoft.com/office/spreadsheetml/2009/9/main" objectType="CheckBox" fmlaLink="$J$15" lockText="1" noThreeD="1"/>
</file>

<file path=xl/ctrlProps/ctrlProp6.xml><?xml version="1.0" encoding="utf-8"?>
<formControlPr xmlns="http://schemas.microsoft.com/office/spreadsheetml/2009/9/main" objectType="CheckBox" fmlaLink="$H$11" lockText="1" noThreeD="1"/>
</file>

<file path=xl/ctrlProps/ctrlProp60.xml><?xml version="1.0" encoding="utf-8"?>
<formControlPr xmlns="http://schemas.microsoft.com/office/spreadsheetml/2009/9/main" objectType="CheckBox" fmlaLink="$J$16" lockText="1" noThreeD="1"/>
</file>

<file path=xl/ctrlProps/ctrlProp61.xml><?xml version="1.0" encoding="utf-8"?>
<formControlPr xmlns="http://schemas.microsoft.com/office/spreadsheetml/2009/9/main" objectType="CheckBox" fmlaLink="$J$17" lockText="1" noThreeD="1"/>
</file>

<file path=xl/ctrlProps/ctrlProp62.xml><?xml version="1.0" encoding="utf-8"?>
<formControlPr xmlns="http://schemas.microsoft.com/office/spreadsheetml/2009/9/main" objectType="CheckBox" fmlaLink="$J$18" lockText="1" noThreeD="1"/>
</file>

<file path=xl/ctrlProps/ctrlProp63.xml><?xml version="1.0" encoding="utf-8"?>
<formControlPr xmlns="http://schemas.microsoft.com/office/spreadsheetml/2009/9/main" objectType="CheckBox" fmlaLink="$J$19" lockText="1" noThreeD="1"/>
</file>

<file path=xl/ctrlProps/ctrlProp64.xml><?xml version="1.0" encoding="utf-8"?>
<formControlPr xmlns="http://schemas.microsoft.com/office/spreadsheetml/2009/9/main" objectType="CheckBox" fmlaLink="$J$20" lockText="1" noThreeD="1"/>
</file>

<file path=xl/ctrlProps/ctrlProp65.xml><?xml version="1.0" encoding="utf-8"?>
<formControlPr xmlns="http://schemas.microsoft.com/office/spreadsheetml/2009/9/main" objectType="CheckBox" fmlaLink="$J$21" lockText="1" noThreeD="1"/>
</file>

<file path=xl/ctrlProps/ctrlProp66.xml><?xml version="1.0" encoding="utf-8"?>
<formControlPr xmlns="http://schemas.microsoft.com/office/spreadsheetml/2009/9/main" objectType="CheckBox" fmlaLink="$J$22" lockText="1" noThreeD="1"/>
</file>

<file path=xl/ctrlProps/ctrlProp67.xml><?xml version="1.0" encoding="utf-8"?>
<formControlPr xmlns="http://schemas.microsoft.com/office/spreadsheetml/2009/9/main" objectType="CheckBox" fmlaLink="$J$23" lockText="1" noThreeD="1"/>
</file>

<file path=xl/ctrlProps/ctrlProp68.xml><?xml version="1.0" encoding="utf-8"?>
<formControlPr xmlns="http://schemas.microsoft.com/office/spreadsheetml/2009/9/main" objectType="CheckBox" fmlaLink="$J$24" lockText="1" noThreeD="1"/>
</file>

<file path=xl/ctrlProps/ctrlProp69.xml><?xml version="1.0" encoding="utf-8"?>
<formControlPr xmlns="http://schemas.microsoft.com/office/spreadsheetml/2009/9/main" objectType="CheckBox" fmlaLink="$J$25" lockText="1" noThreeD="1"/>
</file>

<file path=xl/ctrlProps/ctrlProp7.xml><?xml version="1.0" encoding="utf-8"?>
<formControlPr xmlns="http://schemas.microsoft.com/office/spreadsheetml/2009/9/main" objectType="CheckBox" fmlaLink="$I$11" lockText="1" noThreeD="1"/>
</file>

<file path=xl/ctrlProps/ctrlProp70.xml><?xml version="1.0" encoding="utf-8"?>
<formControlPr xmlns="http://schemas.microsoft.com/office/spreadsheetml/2009/9/main" objectType="CheckBox" fmlaLink="$J$26" lockText="1" noThreeD="1"/>
</file>

<file path=xl/ctrlProps/ctrlProp71.xml><?xml version="1.0" encoding="utf-8"?>
<formControlPr xmlns="http://schemas.microsoft.com/office/spreadsheetml/2009/9/main" objectType="CheckBox" fmlaLink="$J$27" lockText="1" noThreeD="1"/>
</file>

<file path=xl/ctrlProps/ctrlProp72.xml><?xml version="1.0" encoding="utf-8"?>
<formControlPr xmlns="http://schemas.microsoft.com/office/spreadsheetml/2009/9/main" objectType="CheckBox" fmlaLink="$J$28" lockText="1" noThreeD="1"/>
</file>

<file path=xl/ctrlProps/ctrlProp8.xml><?xml version="1.0" encoding="utf-8"?>
<formControlPr xmlns="http://schemas.microsoft.com/office/spreadsheetml/2009/9/main" objectType="CheckBox" fmlaLink="$J$11" lockText="1" noThreeD="1"/>
</file>

<file path=xl/ctrlProps/ctrlProp9.xml><?xml version="1.0" encoding="utf-8"?>
<formControlPr xmlns="http://schemas.microsoft.com/office/spreadsheetml/2009/9/main" objectType="CheckBox" fmlaLink="$G$16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10</xdr:row>
          <xdr:rowOff>0</xdr:rowOff>
        </xdr:from>
        <xdr:to>
          <xdr:col>6</xdr:col>
          <xdr:colOff>381000</xdr:colOff>
          <xdr:row>11</xdr:row>
          <xdr:rowOff>0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0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11</xdr:row>
          <xdr:rowOff>0</xdr:rowOff>
        </xdr:from>
        <xdr:to>
          <xdr:col>6</xdr:col>
          <xdr:colOff>381000</xdr:colOff>
          <xdr:row>12</xdr:row>
          <xdr:rowOff>0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0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12</xdr:row>
          <xdr:rowOff>0</xdr:rowOff>
        </xdr:from>
        <xdr:to>
          <xdr:col>6</xdr:col>
          <xdr:colOff>381000</xdr:colOff>
          <xdr:row>13</xdr:row>
          <xdr:rowOff>0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0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13</xdr:row>
          <xdr:rowOff>0</xdr:rowOff>
        </xdr:from>
        <xdr:to>
          <xdr:col>6</xdr:col>
          <xdr:colOff>381000</xdr:colOff>
          <xdr:row>14</xdr:row>
          <xdr:rowOff>0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0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14</xdr:row>
          <xdr:rowOff>0</xdr:rowOff>
        </xdr:from>
        <xdr:to>
          <xdr:col>6</xdr:col>
          <xdr:colOff>381000</xdr:colOff>
          <xdr:row>15</xdr:row>
          <xdr:rowOff>0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0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10</xdr:row>
          <xdr:rowOff>0</xdr:rowOff>
        </xdr:from>
        <xdr:to>
          <xdr:col>7</xdr:col>
          <xdr:colOff>361950</xdr:colOff>
          <xdr:row>11</xdr:row>
          <xdr:rowOff>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0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10</xdr:row>
          <xdr:rowOff>0</xdr:rowOff>
        </xdr:from>
        <xdr:to>
          <xdr:col>8</xdr:col>
          <xdr:colOff>361950</xdr:colOff>
          <xdr:row>11</xdr:row>
          <xdr:rowOff>0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0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10</xdr:row>
          <xdr:rowOff>0</xdr:rowOff>
        </xdr:from>
        <xdr:to>
          <xdr:col>9</xdr:col>
          <xdr:colOff>361950</xdr:colOff>
          <xdr:row>11</xdr:row>
          <xdr:rowOff>0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0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15</xdr:row>
          <xdr:rowOff>0</xdr:rowOff>
        </xdr:from>
        <xdr:to>
          <xdr:col>6</xdr:col>
          <xdr:colOff>381000</xdr:colOff>
          <xdr:row>16</xdr:row>
          <xdr:rowOff>0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0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16</xdr:row>
          <xdr:rowOff>0</xdr:rowOff>
        </xdr:from>
        <xdr:to>
          <xdr:col>6</xdr:col>
          <xdr:colOff>381000</xdr:colOff>
          <xdr:row>17</xdr:row>
          <xdr:rowOff>0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0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17</xdr:row>
          <xdr:rowOff>0</xdr:rowOff>
        </xdr:from>
        <xdr:to>
          <xdr:col>6</xdr:col>
          <xdr:colOff>381000</xdr:colOff>
          <xdr:row>18</xdr:row>
          <xdr:rowOff>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0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18</xdr:row>
          <xdr:rowOff>0</xdr:rowOff>
        </xdr:from>
        <xdr:to>
          <xdr:col>6</xdr:col>
          <xdr:colOff>381000</xdr:colOff>
          <xdr:row>19</xdr:row>
          <xdr:rowOff>0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0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19</xdr:row>
          <xdr:rowOff>0</xdr:rowOff>
        </xdr:from>
        <xdr:to>
          <xdr:col>6</xdr:col>
          <xdr:colOff>381000</xdr:colOff>
          <xdr:row>20</xdr:row>
          <xdr:rowOff>0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0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20</xdr:row>
          <xdr:rowOff>0</xdr:rowOff>
        </xdr:from>
        <xdr:to>
          <xdr:col>6</xdr:col>
          <xdr:colOff>381000</xdr:colOff>
          <xdr:row>21</xdr:row>
          <xdr:rowOff>0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0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21</xdr:row>
          <xdr:rowOff>0</xdr:rowOff>
        </xdr:from>
        <xdr:to>
          <xdr:col>6</xdr:col>
          <xdr:colOff>381000</xdr:colOff>
          <xdr:row>22</xdr:row>
          <xdr:rowOff>0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0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22</xdr:row>
          <xdr:rowOff>0</xdr:rowOff>
        </xdr:from>
        <xdr:to>
          <xdr:col>6</xdr:col>
          <xdr:colOff>381000</xdr:colOff>
          <xdr:row>23</xdr:row>
          <xdr:rowOff>0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0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23</xdr:row>
          <xdr:rowOff>0</xdr:rowOff>
        </xdr:from>
        <xdr:to>
          <xdr:col>6</xdr:col>
          <xdr:colOff>381000</xdr:colOff>
          <xdr:row>24</xdr:row>
          <xdr:rowOff>0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0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24</xdr:row>
          <xdr:rowOff>0</xdr:rowOff>
        </xdr:from>
        <xdr:to>
          <xdr:col>6</xdr:col>
          <xdr:colOff>381000</xdr:colOff>
          <xdr:row>25</xdr:row>
          <xdr:rowOff>0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0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25</xdr:row>
          <xdr:rowOff>0</xdr:rowOff>
        </xdr:from>
        <xdr:to>
          <xdr:col>6</xdr:col>
          <xdr:colOff>381000</xdr:colOff>
          <xdr:row>26</xdr:row>
          <xdr:rowOff>0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0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26</xdr:row>
          <xdr:rowOff>0</xdr:rowOff>
        </xdr:from>
        <xdr:to>
          <xdr:col>6</xdr:col>
          <xdr:colOff>381000</xdr:colOff>
          <xdr:row>27</xdr:row>
          <xdr:rowOff>0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0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27</xdr:row>
          <xdr:rowOff>0</xdr:rowOff>
        </xdr:from>
        <xdr:to>
          <xdr:col>6</xdr:col>
          <xdr:colOff>381000</xdr:colOff>
          <xdr:row>28</xdr:row>
          <xdr:rowOff>0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0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11</xdr:row>
          <xdr:rowOff>0</xdr:rowOff>
        </xdr:from>
        <xdr:to>
          <xdr:col>7</xdr:col>
          <xdr:colOff>361950</xdr:colOff>
          <xdr:row>12</xdr:row>
          <xdr:rowOff>0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0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12</xdr:row>
          <xdr:rowOff>0</xdr:rowOff>
        </xdr:from>
        <xdr:to>
          <xdr:col>7</xdr:col>
          <xdr:colOff>361950</xdr:colOff>
          <xdr:row>13</xdr:row>
          <xdr:rowOff>0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0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13</xdr:row>
          <xdr:rowOff>0</xdr:rowOff>
        </xdr:from>
        <xdr:to>
          <xdr:col>7</xdr:col>
          <xdr:colOff>361950</xdr:colOff>
          <xdr:row>14</xdr:row>
          <xdr:rowOff>0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0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14</xdr:row>
          <xdr:rowOff>0</xdr:rowOff>
        </xdr:from>
        <xdr:to>
          <xdr:col>7</xdr:col>
          <xdr:colOff>361950</xdr:colOff>
          <xdr:row>15</xdr:row>
          <xdr:rowOff>0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0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15</xdr:row>
          <xdr:rowOff>0</xdr:rowOff>
        </xdr:from>
        <xdr:to>
          <xdr:col>7</xdr:col>
          <xdr:colOff>361950</xdr:colOff>
          <xdr:row>16</xdr:row>
          <xdr:rowOff>0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0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16</xdr:row>
          <xdr:rowOff>0</xdr:rowOff>
        </xdr:from>
        <xdr:to>
          <xdr:col>7</xdr:col>
          <xdr:colOff>361950</xdr:colOff>
          <xdr:row>17</xdr:row>
          <xdr:rowOff>0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0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17</xdr:row>
          <xdr:rowOff>0</xdr:rowOff>
        </xdr:from>
        <xdr:to>
          <xdr:col>7</xdr:col>
          <xdr:colOff>361950</xdr:colOff>
          <xdr:row>18</xdr:row>
          <xdr:rowOff>0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0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18</xdr:row>
          <xdr:rowOff>0</xdr:rowOff>
        </xdr:from>
        <xdr:to>
          <xdr:col>7</xdr:col>
          <xdr:colOff>361950</xdr:colOff>
          <xdr:row>19</xdr:row>
          <xdr:rowOff>0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0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19</xdr:row>
          <xdr:rowOff>0</xdr:rowOff>
        </xdr:from>
        <xdr:to>
          <xdr:col>7</xdr:col>
          <xdr:colOff>361950</xdr:colOff>
          <xdr:row>20</xdr:row>
          <xdr:rowOff>0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0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20</xdr:row>
          <xdr:rowOff>0</xdr:rowOff>
        </xdr:from>
        <xdr:to>
          <xdr:col>7</xdr:col>
          <xdr:colOff>361950</xdr:colOff>
          <xdr:row>21</xdr:row>
          <xdr:rowOff>0</xdr:rowOff>
        </xdr:to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  <a:ext uri="{FF2B5EF4-FFF2-40B4-BE49-F238E27FC236}">
                  <a16:creationId xmlns:a16="http://schemas.microsoft.com/office/drawing/2014/main" id="{00000000-0008-0000-0000-0000B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21</xdr:row>
          <xdr:rowOff>0</xdr:rowOff>
        </xdr:from>
        <xdr:to>
          <xdr:col>7</xdr:col>
          <xdr:colOff>361950</xdr:colOff>
          <xdr:row>22</xdr:row>
          <xdr:rowOff>0</xdr:rowOff>
        </xdr:to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  <a:ext uri="{FF2B5EF4-FFF2-40B4-BE49-F238E27FC236}">
                  <a16:creationId xmlns:a16="http://schemas.microsoft.com/office/drawing/2014/main" id="{00000000-0008-0000-0000-0000B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22</xdr:row>
          <xdr:rowOff>0</xdr:rowOff>
        </xdr:from>
        <xdr:to>
          <xdr:col>7</xdr:col>
          <xdr:colOff>361950</xdr:colOff>
          <xdr:row>23</xdr:row>
          <xdr:rowOff>0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  <a:ext uri="{FF2B5EF4-FFF2-40B4-BE49-F238E27FC236}">
                  <a16:creationId xmlns:a16="http://schemas.microsoft.com/office/drawing/2014/main" id="{00000000-0008-0000-0000-0000B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23</xdr:row>
          <xdr:rowOff>0</xdr:rowOff>
        </xdr:from>
        <xdr:to>
          <xdr:col>7</xdr:col>
          <xdr:colOff>361950</xdr:colOff>
          <xdr:row>24</xdr:row>
          <xdr:rowOff>0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  <a:ext uri="{FF2B5EF4-FFF2-40B4-BE49-F238E27FC236}">
                  <a16:creationId xmlns:a16="http://schemas.microsoft.com/office/drawing/2014/main" id="{00000000-0008-0000-0000-0000B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24</xdr:row>
          <xdr:rowOff>0</xdr:rowOff>
        </xdr:from>
        <xdr:to>
          <xdr:col>7</xdr:col>
          <xdr:colOff>361950</xdr:colOff>
          <xdr:row>25</xdr:row>
          <xdr:rowOff>0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  <a:ext uri="{FF2B5EF4-FFF2-40B4-BE49-F238E27FC236}">
                  <a16:creationId xmlns:a16="http://schemas.microsoft.com/office/drawing/2014/main" id="{00000000-0008-0000-0000-0000B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25</xdr:row>
          <xdr:rowOff>0</xdr:rowOff>
        </xdr:from>
        <xdr:to>
          <xdr:col>7</xdr:col>
          <xdr:colOff>361950</xdr:colOff>
          <xdr:row>26</xdr:row>
          <xdr:rowOff>0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  <a:ext uri="{FF2B5EF4-FFF2-40B4-BE49-F238E27FC236}">
                  <a16:creationId xmlns:a16="http://schemas.microsoft.com/office/drawing/2014/main" id="{00000000-0008-0000-0000-0000C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26</xdr:row>
          <xdr:rowOff>0</xdr:rowOff>
        </xdr:from>
        <xdr:to>
          <xdr:col>7</xdr:col>
          <xdr:colOff>361950</xdr:colOff>
          <xdr:row>27</xdr:row>
          <xdr:rowOff>0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  <a:ext uri="{FF2B5EF4-FFF2-40B4-BE49-F238E27FC236}">
                  <a16:creationId xmlns:a16="http://schemas.microsoft.com/office/drawing/2014/main" id="{00000000-0008-0000-0000-0000C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27</xdr:row>
          <xdr:rowOff>0</xdr:rowOff>
        </xdr:from>
        <xdr:to>
          <xdr:col>7</xdr:col>
          <xdr:colOff>361950</xdr:colOff>
          <xdr:row>28</xdr:row>
          <xdr:rowOff>0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  <a:ext uri="{FF2B5EF4-FFF2-40B4-BE49-F238E27FC236}">
                  <a16:creationId xmlns:a16="http://schemas.microsoft.com/office/drawing/2014/main" id="{00000000-0008-0000-0000-0000C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11</xdr:row>
          <xdr:rowOff>0</xdr:rowOff>
        </xdr:from>
        <xdr:to>
          <xdr:col>8</xdr:col>
          <xdr:colOff>361950</xdr:colOff>
          <xdr:row>12</xdr:row>
          <xdr:rowOff>0</xdr:rowOff>
        </xdr:to>
        <xdr:sp macro="" textlink="">
          <xdr:nvSpPr>
            <xdr:cNvPr id="2244" name="Check Box 196" hidden="1">
              <a:extLst>
                <a:ext uri="{63B3BB69-23CF-44E3-9099-C40C66FF867C}">
                  <a14:compatExt spid="_x0000_s2244"/>
                </a:ext>
                <a:ext uri="{FF2B5EF4-FFF2-40B4-BE49-F238E27FC236}">
                  <a16:creationId xmlns:a16="http://schemas.microsoft.com/office/drawing/2014/main" id="{00000000-0008-0000-0000-0000C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12</xdr:row>
          <xdr:rowOff>0</xdr:rowOff>
        </xdr:from>
        <xdr:to>
          <xdr:col>8</xdr:col>
          <xdr:colOff>361950</xdr:colOff>
          <xdr:row>13</xdr:row>
          <xdr:rowOff>0</xdr:rowOff>
        </xdr:to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  <a:ext uri="{FF2B5EF4-FFF2-40B4-BE49-F238E27FC236}">
                  <a16:creationId xmlns:a16="http://schemas.microsoft.com/office/drawing/2014/main" id="{00000000-0008-0000-0000-0000C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13</xdr:row>
          <xdr:rowOff>0</xdr:rowOff>
        </xdr:from>
        <xdr:to>
          <xdr:col>8</xdr:col>
          <xdr:colOff>361950</xdr:colOff>
          <xdr:row>14</xdr:row>
          <xdr:rowOff>0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  <a:ext uri="{FF2B5EF4-FFF2-40B4-BE49-F238E27FC236}">
                  <a16:creationId xmlns:a16="http://schemas.microsoft.com/office/drawing/2014/main" id="{00000000-0008-0000-0000-0000C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14</xdr:row>
          <xdr:rowOff>0</xdr:rowOff>
        </xdr:from>
        <xdr:to>
          <xdr:col>8</xdr:col>
          <xdr:colOff>361950</xdr:colOff>
          <xdr:row>15</xdr:row>
          <xdr:rowOff>0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  <a:ext uri="{FF2B5EF4-FFF2-40B4-BE49-F238E27FC236}">
                  <a16:creationId xmlns:a16="http://schemas.microsoft.com/office/drawing/2014/main" id="{00000000-0008-0000-0000-0000C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15</xdr:row>
          <xdr:rowOff>0</xdr:rowOff>
        </xdr:from>
        <xdr:to>
          <xdr:col>8</xdr:col>
          <xdr:colOff>361950</xdr:colOff>
          <xdr:row>16</xdr:row>
          <xdr:rowOff>0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  <a:ext uri="{FF2B5EF4-FFF2-40B4-BE49-F238E27FC236}">
                  <a16:creationId xmlns:a16="http://schemas.microsoft.com/office/drawing/2014/main" id="{00000000-0008-0000-0000-0000C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16</xdr:row>
          <xdr:rowOff>0</xdr:rowOff>
        </xdr:from>
        <xdr:to>
          <xdr:col>8</xdr:col>
          <xdr:colOff>361950</xdr:colOff>
          <xdr:row>17</xdr:row>
          <xdr:rowOff>0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  <a:ext uri="{FF2B5EF4-FFF2-40B4-BE49-F238E27FC236}">
                  <a16:creationId xmlns:a16="http://schemas.microsoft.com/office/drawing/2014/main" id="{00000000-0008-0000-0000-0000C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17</xdr:row>
          <xdr:rowOff>0</xdr:rowOff>
        </xdr:from>
        <xdr:to>
          <xdr:col>8</xdr:col>
          <xdr:colOff>361950</xdr:colOff>
          <xdr:row>18</xdr:row>
          <xdr:rowOff>0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:a16="http://schemas.microsoft.com/office/drawing/2014/main" id="{00000000-0008-0000-0000-0000C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18</xdr:row>
          <xdr:rowOff>0</xdr:rowOff>
        </xdr:from>
        <xdr:to>
          <xdr:col>8</xdr:col>
          <xdr:colOff>361950</xdr:colOff>
          <xdr:row>19</xdr:row>
          <xdr:rowOff>0</xdr:rowOff>
        </xdr:to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  <a:ext uri="{FF2B5EF4-FFF2-40B4-BE49-F238E27FC236}">
                  <a16:creationId xmlns:a16="http://schemas.microsoft.com/office/drawing/2014/main" id="{00000000-0008-0000-0000-0000C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19</xdr:row>
          <xdr:rowOff>0</xdr:rowOff>
        </xdr:from>
        <xdr:to>
          <xdr:col>8</xdr:col>
          <xdr:colOff>361950</xdr:colOff>
          <xdr:row>20</xdr:row>
          <xdr:rowOff>0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  <a:ext uri="{FF2B5EF4-FFF2-40B4-BE49-F238E27FC236}">
                  <a16:creationId xmlns:a16="http://schemas.microsoft.com/office/drawing/2014/main" id="{00000000-0008-0000-0000-0000C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20</xdr:row>
          <xdr:rowOff>0</xdr:rowOff>
        </xdr:from>
        <xdr:to>
          <xdr:col>8</xdr:col>
          <xdr:colOff>361950</xdr:colOff>
          <xdr:row>21</xdr:row>
          <xdr:rowOff>0</xdr:rowOff>
        </xdr:to>
        <xdr:sp macro="" textlink="">
          <xdr:nvSpPr>
            <xdr:cNvPr id="2253" name="Check Box 205" hidden="1">
              <a:extLst>
                <a:ext uri="{63B3BB69-23CF-44E3-9099-C40C66FF867C}">
                  <a14:compatExt spid="_x0000_s2253"/>
                </a:ext>
                <a:ext uri="{FF2B5EF4-FFF2-40B4-BE49-F238E27FC236}">
                  <a16:creationId xmlns:a16="http://schemas.microsoft.com/office/drawing/2014/main" id="{00000000-0008-0000-0000-0000C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21</xdr:row>
          <xdr:rowOff>0</xdr:rowOff>
        </xdr:from>
        <xdr:to>
          <xdr:col>8</xdr:col>
          <xdr:colOff>361950</xdr:colOff>
          <xdr:row>22</xdr:row>
          <xdr:rowOff>0</xdr:rowOff>
        </xdr:to>
        <xdr:sp macro="" textlink="">
          <xdr:nvSpPr>
            <xdr:cNvPr id="2254" name="Check Box 206" hidden="1">
              <a:extLst>
                <a:ext uri="{63B3BB69-23CF-44E3-9099-C40C66FF867C}">
                  <a14:compatExt spid="_x0000_s2254"/>
                </a:ext>
                <a:ext uri="{FF2B5EF4-FFF2-40B4-BE49-F238E27FC236}">
                  <a16:creationId xmlns:a16="http://schemas.microsoft.com/office/drawing/2014/main" id="{00000000-0008-0000-0000-0000C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22</xdr:row>
          <xdr:rowOff>0</xdr:rowOff>
        </xdr:from>
        <xdr:to>
          <xdr:col>8</xdr:col>
          <xdr:colOff>361950</xdr:colOff>
          <xdr:row>23</xdr:row>
          <xdr:rowOff>0</xdr:rowOff>
        </xdr:to>
        <xdr:sp macro="" textlink="">
          <xdr:nvSpPr>
            <xdr:cNvPr id="2255" name="Check Box 207" hidden="1">
              <a:extLst>
                <a:ext uri="{63B3BB69-23CF-44E3-9099-C40C66FF867C}">
                  <a14:compatExt spid="_x0000_s2255"/>
                </a:ext>
                <a:ext uri="{FF2B5EF4-FFF2-40B4-BE49-F238E27FC236}">
                  <a16:creationId xmlns:a16="http://schemas.microsoft.com/office/drawing/2014/main" id="{00000000-0008-0000-0000-0000C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23</xdr:row>
          <xdr:rowOff>0</xdr:rowOff>
        </xdr:from>
        <xdr:to>
          <xdr:col>8</xdr:col>
          <xdr:colOff>361950</xdr:colOff>
          <xdr:row>24</xdr:row>
          <xdr:rowOff>0</xdr:rowOff>
        </xdr:to>
        <xdr:sp macro="" textlink="">
          <xdr:nvSpPr>
            <xdr:cNvPr id="2256" name="Check Box 208" hidden="1">
              <a:extLst>
                <a:ext uri="{63B3BB69-23CF-44E3-9099-C40C66FF867C}">
                  <a14:compatExt spid="_x0000_s2256"/>
                </a:ext>
                <a:ext uri="{FF2B5EF4-FFF2-40B4-BE49-F238E27FC236}">
                  <a16:creationId xmlns:a16="http://schemas.microsoft.com/office/drawing/2014/main" id="{00000000-0008-0000-0000-0000D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24</xdr:row>
          <xdr:rowOff>0</xdr:rowOff>
        </xdr:from>
        <xdr:to>
          <xdr:col>8</xdr:col>
          <xdr:colOff>361950</xdr:colOff>
          <xdr:row>25</xdr:row>
          <xdr:rowOff>0</xdr:rowOff>
        </xdr:to>
        <xdr:sp macro="" textlink="">
          <xdr:nvSpPr>
            <xdr:cNvPr id="2257" name="Check Box 209" hidden="1">
              <a:extLst>
                <a:ext uri="{63B3BB69-23CF-44E3-9099-C40C66FF867C}">
                  <a14:compatExt spid="_x0000_s2257"/>
                </a:ext>
                <a:ext uri="{FF2B5EF4-FFF2-40B4-BE49-F238E27FC236}">
                  <a16:creationId xmlns:a16="http://schemas.microsoft.com/office/drawing/2014/main" id="{00000000-0008-0000-0000-0000D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25</xdr:row>
          <xdr:rowOff>0</xdr:rowOff>
        </xdr:from>
        <xdr:to>
          <xdr:col>8</xdr:col>
          <xdr:colOff>361950</xdr:colOff>
          <xdr:row>26</xdr:row>
          <xdr:rowOff>0</xdr:rowOff>
        </xdr:to>
        <xdr:sp macro="" textlink="">
          <xdr:nvSpPr>
            <xdr:cNvPr id="2258" name="Check Box 210" hidden="1">
              <a:extLst>
                <a:ext uri="{63B3BB69-23CF-44E3-9099-C40C66FF867C}">
                  <a14:compatExt spid="_x0000_s2258"/>
                </a:ext>
                <a:ext uri="{FF2B5EF4-FFF2-40B4-BE49-F238E27FC236}">
                  <a16:creationId xmlns:a16="http://schemas.microsoft.com/office/drawing/2014/main" id="{00000000-0008-0000-0000-0000D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26</xdr:row>
          <xdr:rowOff>0</xdr:rowOff>
        </xdr:from>
        <xdr:to>
          <xdr:col>8</xdr:col>
          <xdr:colOff>361950</xdr:colOff>
          <xdr:row>27</xdr:row>
          <xdr:rowOff>0</xdr:rowOff>
        </xdr:to>
        <xdr:sp macro="" textlink="">
          <xdr:nvSpPr>
            <xdr:cNvPr id="2259" name="Check Box 211" hidden="1">
              <a:extLst>
                <a:ext uri="{63B3BB69-23CF-44E3-9099-C40C66FF867C}">
                  <a14:compatExt spid="_x0000_s2259"/>
                </a:ext>
                <a:ext uri="{FF2B5EF4-FFF2-40B4-BE49-F238E27FC236}">
                  <a16:creationId xmlns:a16="http://schemas.microsoft.com/office/drawing/2014/main" id="{00000000-0008-0000-0000-0000D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27</xdr:row>
          <xdr:rowOff>0</xdr:rowOff>
        </xdr:from>
        <xdr:to>
          <xdr:col>8</xdr:col>
          <xdr:colOff>361950</xdr:colOff>
          <xdr:row>28</xdr:row>
          <xdr:rowOff>0</xdr:rowOff>
        </xdr:to>
        <xdr:sp macro="" textlink="">
          <xdr:nvSpPr>
            <xdr:cNvPr id="2260" name="Check Box 212" hidden="1">
              <a:extLst>
                <a:ext uri="{63B3BB69-23CF-44E3-9099-C40C66FF867C}">
                  <a14:compatExt spid="_x0000_s2260"/>
                </a:ext>
                <a:ext uri="{FF2B5EF4-FFF2-40B4-BE49-F238E27FC236}">
                  <a16:creationId xmlns:a16="http://schemas.microsoft.com/office/drawing/2014/main" id="{00000000-0008-0000-0000-0000D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11</xdr:row>
          <xdr:rowOff>0</xdr:rowOff>
        </xdr:from>
        <xdr:to>
          <xdr:col>9</xdr:col>
          <xdr:colOff>361950</xdr:colOff>
          <xdr:row>12</xdr:row>
          <xdr:rowOff>0</xdr:rowOff>
        </xdr:to>
        <xdr:sp macro="" textlink="">
          <xdr:nvSpPr>
            <xdr:cNvPr id="2262" name="Check Box 214" hidden="1">
              <a:extLst>
                <a:ext uri="{63B3BB69-23CF-44E3-9099-C40C66FF867C}">
                  <a14:compatExt spid="_x0000_s2262"/>
                </a:ext>
                <a:ext uri="{FF2B5EF4-FFF2-40B4-BE49-F238E27FC236}">
                  <a16:creationId xmlns:a16="http://schemas.microsoft.com/office/drawing/2014/main" id="{00000000-0008-0000-0000-0000D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12</xdr:row>
          <xdr:rowOff>0</xdr:rowOff>
        </xdr:from>
        <xdr:to>
          <xdr:col>9</xdr:col>
          <xdr:colOff>361950</xdr:colOff>
          <xdr:row>13</xdr:row>
          <xdr:rowOff>0</xdr:rowOff>
        </xdr:to>
        <xdr:sp macro="" textlink="">
          <xdr:nvSpPr>
            <xdr:cNvPr id="2263" name="Check Box 215" hidden="1">
              <a:extLst>
                <a:ext uri="{63B3BB69-23CF-44E3-9099-C40C66FF867C}">
                  <a14:compatExt spid="_x0000_s2263"/>
                </a:ext>
                <a:ext uri="{FF2B5EF4-FFF2-40B4-BE49-F238E27FC236}">
                  <a16:creationId xmlns:a16="http://schemas.microsoft.com/office/drawing/2014/main" id="{00000000-0008-0000-0000-0000D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13</xdr:row>
          <xdr:rowOff>0</xdr:rowOff>
        </xdr:from>
        <xdr:to>
          <xdr:col>9</xdr:col>
          <xdr:colOff>361950</xdr:colOff>
          <xdr:row>14</xdr:row>
          <xdr:rowOff>0</xdr:rowOff>
        </xdr:to>
        <xdr:sp macro="" textlink="">
          <xdr:nvSpPr>
            <xdr:cNvPr id="2264" name="Check Box 216" hidden="1">
              <a:extLst>
                <a:ext uri="{63B3BB69-23CF-44E3-9099-C40C66FF867C}">
                  <a14:compatExt spid="_x0000_s2264"/>
                </a:ext>
                <a:ext uri="{FF2B5EF4-FFF2-40B4-BE49-F238E27FC236}">
                  <a16:creationId xmlns:a16="http://schemas.microsoft.com/office/drawing/2014/main" id="{00000000-0008-0000-0000-0000D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14</xdr:row>
          <xdr:rowOff>0</xdr:rowOff>
        </xdr:from>
        <xdr:to>
          <xdr:col>9</xdr:col>
          <xdr:colOff>361950</xdr:colOff>
          <xdr:row>15</xdr:row>
          <xdr:rowOff>0</xdr:rowOff>
        </xdr:to>
        <xdr:sp macro="" textlink="">
          <xdr:nvSpPr>
            <xdr:cNvPr id="2265" name="Check Box 217" hidden="1">
              <a:extLst>
                <a:ext uri="{63B3BB69-23CF-44E3-9099-C40C66FF867C}">
                  <a14:compatExt spid="_x0000_s2265"/>
                </a:ext>
                <a:ext uri="{FF2B5EF4-FFF2-40B4-BE49-F238E27FC236}">
                  <a16:creationId xmlns:a16="http://schemas.microsoft.com/office/drawing/2014/main" id="{00000000-0008-0000-0000-0000D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15</xdr:row>
          <xdr:rowOff>0</xdr:rowOff>
        </xdr:from>
        <xdr:to>
          <xdr:col>9</xdr:col>
          <xdr:colOff>361950</xdr:colOff>
          <xdr:row>16</xdr:row>
          <xdr:rowOff>0</xdr:rowOff>
        </xdr:to>
        <xdr:sp macro="" textlink="">
          <xdr:nvSpPr>
            <xdr:cNvPr id="2266" name="Check Box 218" hidden="1">
              <a:extLst>
                <a:ext uri="{63B3BB69-23CF-44E3-9099-C40C66FF867C}">
                  <a14:compatExt spid="_x0000_s2266"/>
                </a:ext>
                <a:ext uri="{FF2B5EF4-FFF2-40B4-BE49-F238E27FC236}">
                  <a16:creationId xmlns:a16="http://schemas.microsoft.com/office/drawing/2014/main" id="{00000000-0008-0000-0000-0000D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16</xdr:row>
          <xdr:rowOff>0</xdr:rowOff>
        </xdr:from>
        <xdr:to>
          <xdr:col>9</xdr:col>
          <xdr:colOff>361950</xdr:colOff>
          <xdr:row>17</xdr:row>
          <xdr:rowOff>0</xdr:rowOff>
        </xdr:to>
        <xdr:sp macro="" textlink="">
          <xdr:nvSpPr>
            <xdr:cNvPr id="2267" name="Check Box 219" hidden="1">
              <a:extLst>
                <a:ext uri="{63B3BB69-23CF-44E3-9099-C40C66FF867C}">
                  <a14:compatExt spid="_x0000_s2267"/>
                </a:ext>
                <a:ext uri="{FF2B5EF4-FFF2-40B4-BE49-F238E27FC236}">
                  <a16:creationId xmlns:a16="http://schemas.microsoft.com/office/drawing/2014/main" id="{00000000-0008-0000-0000-0000D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17</xdr:row>
          <xdr:rowOff>0</xdr:rowOff>
        </xdr:from>
        <xdr:to>
          <xdr:col>9</xdr:col>
          <xdr:colOff>361950</xdr:colOff>
          <xdr:row>18</xdr:row>
          <xdr:rowOff>0</xdr:rowOff>
        </xdr:to>
        <xdr:sp macro="" textlink="">
          <xdr:nvSpPr>
            <xdr:cNvPr id="2268" name="Check Box 220" hidden="1">
              <a:extLst>
                <a:ext uri="{63B3BB69-23CF-44E3-9099-C40C66FF867C}">
                  <a14:compatExt spid="_x0000_s2268"/>
                </a:ext>
                <a:ext uri="{FF2B5EF4-FFF2-40B4-BE49-F238E27FC236}">
                  <a16:creationId xmlns:a16="http://schemas.microsoft.com/office/drawing/2014/main" id="{00000000-0008-0000-0000-0000D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18</xdr:row>
          <xdr:rowOff>0</xdr:rowOff>
        </xdr:from>
        <xdr:to>
          <xdr:col>9</xdr:col>
          <xdr:colOff>361950</xdr:colOff>
          <xdr:row>19</xdr:row>
          <xdr:rowOff>0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  <a:ext uri="{FF2B5EF4-FFF2-40B4-BE49-F238E27FC236}">
                  <a16:creationId xmlns:a16="http://schemas.microsoft.com/office/drawing/2014/main" id="{00000000-0008-0000-0000-0000D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19</xdr:row>
          <xdr:rowOff>0</xdr:rowOff>
        </xdr:from>
        <xdr:to>
          <xdr:col>9</xdr:col>
          <xdr:colOff>361950</xdr:colOff>
          <xdr:row>20</xdr:row>
          <xdr:rowOff>0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  <a:ext uri="{FF2B5EF4-FFF2-40B4-BE49-F238E27FC236}">
                  <a16:creationId xmlns:a16="http://schemas.microsoft.com/office/drawing/2014/main" id="{00000000-0008-0000-0000-0000D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20</xdr:row>
          <xdr:rowOff>0</xdr:rowOff>
        </xdr:from>
        <xdr:to>
          <xdr:col>9</xdr:col>
          <xdr:colOff>361950</xdr:colOff>
          <xdr:row>21</xdr:row>
          <xdr:rowOff>0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  <a:ext uri="{FF2B5EF4-FFF2-40B4-BE49-F238E27FC236}">
                  <a16:creationId xmlns:a16="http://schemas.microsoft.com/office/drawing/2014/main" id="{00000000-0008-0000-0000-0000D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21</xdr:row>
          <xdr:rowOff>0</xdr:rowOff>
        </xdr:from>
        <xdr:to>
          <xdr:col>9</xdr:col>
          <xdr:colOff>361950</xdr:colOff>
          <xdr:row>22</xdr:row>
          <xdr:rowOff>0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00000000-0008-0000-0000-0000E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22</xdr:row>
          <xdr:rowOff>0</xdr:rowOff>
        </xdr:from>
        <xdr:to>
          <xdr:col>9</xdr:col>
          <xdr:colOff>361950</xdr:colOff>
          <xdr:row>23</xdr:row>
          <xdr:rowOff>0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  <a:ext uri="{FF2B5EF4-FFF2-40B4-BE49-F238E27FC236}">
                  <a16:creationId xmlns:a16="http://schemas.microsoft.com/office/drawing/2014/main" id="{00000000-0008-0000-0000-0000E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23</xdr:row>
          <xdr:rowOff>0</xdr:rowOff>
        </xdr:from>
        <xdr:to>
          <xdr:col>9</xdr:col>
          <xdr:colOff>361950</xdr:colOff>
          <xdr:row>24</xdr:row>
          <xdr:rowOff>0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  <a:ext uri="{FF2B5EF4-FFF2-40B4-BE49-F238E27FC236}">
                  <a16:creationId xmlns:a16="http://schemas.microsoft.com/office/drawing/2014/main" id="{00000000-0008-0000-0000-0000E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24</xdr:row>
          <xdr:rowOff>0</xdr:rowOff>
        </xdr:from>
        <xdr:to>
          <xdr:col>9</xdr:col>
          <xdr:colOff>361950</xdr:colOff>
          <xdr:row>25</xdr:row>
          <xdr:rowOff>0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  <a:ext uri="{FF2B5EF4-FFF2-40B4-BE49-F238E27FC236}">
                  <a16:creationId xmlns:a16="http://schemas.microsoft.com/office/drawing/2014/main" id="{00000000-0008-0000-0000-0000E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25</xdr:row>
          <xdr:rowOff>0</xdr:rowOff>
        </xdr:from>
        <xdr:to>
          <xdr:col>9</xdr:col>
          <xdr:colOff>361950</xdr:colOff>
          <xdr:row>26</xdr:row>
          <xdr:rowOff>0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  <a:ext uri="{FF2B5EF4-FFF2-40B4-BE49-F238E27FC236}">
                  <a16:creationId xmlns:a16="http://schemas.microsoft.com/office/drawing/2014/main" id="{00000000-0008-0000-0000-0000E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26</xdr:row>
          <xdr:rowOff>0</xdr:rowOff>
        </xdr:from>
        <xdr:to>
          <xdr:col>9</xdr:col>
          <xdr:colOff>361950</xdr:colOff>
          <xdr:row>27</xdr:row>
          <xdr:rowOff>0</xdr:rowOff>
        </xdr:to>
        <xdr:sp macro="" textlink="">
          <xdr:nvSpPr>
            <xdr:cNvPr id="2277" name="Check Box 229" hidden="1">
              <a:extLst>
                <a:ext uri="{63B3BB69-23CF-44E3-9099-C40C66FF867C}">
                  <a14:compatExt spid="_x0000_s2277"/>
                </a:ext>
                <a:ext uri="{FF2B5EF4-FFF2-40B4-BE49-F238E27FC236}">
                  <a16:creationId xmlns:a16="http://schemas.microsoft.com/office/drawing/2014/main" id="{00000000-0008-0000-0000-0000E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27</xdr:row>
          <xdr:rowOff>0</xdr:rowOff>
        </xdr:from>
        <xdr:to>
          <xdr:col>9</xdr:col>
          <xdr:colOff>361950</xdr:colOff>
          <xdr:row>28</xdr:row>
          <xdr:rowOff>0</xdr:rowOff>
        </xdr:to>
        <xdr:sp macro="" textlink="">
          <xdr:nvSpPr>
            <xdr:cNvPr id="2278" name="Check Box 230" hidden="1">
              <a:extLst>
                <a:ext uri="{63B3BB69-23CF-44E3-9099-C40C66FF867C}">
                  <a14:compatExt spid="_x0000_s2278"/>
                </a:ext>
                <a:ext uri="{FF2B5EF4-FFF2-40B4-BE49-F238E27FC236}">
                  <a16:creationId xmlns:a16="http://schemas.microsoft.com/office/drawing/2014/main" id="{00000000-0008-0000-0000-0000E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2.xml"/><Relationship Id="rId21" Type="http://schemas.openxmlformats.org/officeDocument/2006/relationships/ctrlProp" Target="../ctrlProps/ctrlProp17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63" Type="http://schemas.openxmlformats.org/officeDocument/2006/relationships/ctrlProp" Target="../ctrlProps/ctrlProp59.xml"/><Relationship Id="rId68" Type="http://schemas.openxmlformats.org/officeDocument/2006/relationships/ctrlProp" Target="../ctrlProps/ctrlProp6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9" Type="http://schemas.openxmlformats.org/officeDocument/2006/relationships/ctrlProp" Target="../ctrlProps/ctrlProp25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66" Type="http://schemas.openxmlformats.org/officeDocument/2006/relationships/ctrlProp" Target="../ctrlProps/ctrlProp62.xml"/><Relationship Id="rId74" Type="http://schemas.openxmlformats.org/officeDocument/2006/relationships/ctrlProp" Target="../ctrlProps/ctrlProp70.xml"/><Relationship Id="rId5" Type="http://schemas.openxmlformats.org/officeDocument/2006/relationships/ctrlProp" Target="../ctrlProps/ctrlProp1.xml"/><Relationship Id="rId61" Type="http://schemas.openxmlformats.org/officeDocument/2006/relationships/ctrlProp" Target="../ctrlProps/ctrlProp57.xml"/><Relationship Id="rId19" Type="http://schemas.openxmlformats.org/officeDocument/2006/relationships/ctrlProp" Target="../ctrlProps/ctrlProp1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64" Type="http://schemas.openxmlformats.org/officeDocument/2006/relationships/ctrlProp" Target="../ctrlProps/ctrlProp60.xml"/><Relationship Id="rId69" Type="http://schemas.openxmlformats.org/officeDocument/2006/relationships/ctrlProp" Target="../ctrlProps/ctrlProp65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Relationship Id="rId67" Type="http://schemas.openxmlformats.org/officeDocument/2006/relationships/ctrlProp" Target="../ctrlProps/ctrlProp63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70" Type="http://schemas.openxmlformats.org/officeDocument/2006/relationships/ctrlProp" Target="../ctrlProps/ctrlProp66.xml"/><Relationship Id="rId75" Type="http://schemas.openxmlformats.org/officeDocument/2006/relationships/ctrlProp" Target="../ctrlProps/ctrlProp7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73" Type="http://schemas.openxmlformats.org/officeDocument/2006/relationships/ctrlProp" Target="../ctrlProps/ctrlProp69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9" Type="http://schemas.openxmlformats.org/officeDocument/2006/relationships/ctrlProp" Target="../ctrlProps/ctrlProp35.xml"/><Relationship Id="rId34" Type="http://schemas.openxmlformats.org/officeDocument/2006/relationships/ctrlProp" Target="../ctrlProps/ctrlProp30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6" Type="http://schemas.openxmlformats.org/officeDocument/2006/relationships/ctrlProp" Target="../ctrlProps/ctrlProp72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1"/>
  <sheetViews>
    <sheetView tabSelected="1" view="pageLayout" topLeftCell="B1" zoomScale="90" zoomScaleNormal="100" zoomScalePageLayoutView="90" workbookViewId="0">
      <selection activeCell="V11" sqref="V11"/>
    </sheetView>
  </sheetViews>
  <sheetFormatPr defaultColWidth="8.85546875" defaultRowHeight="15" x14ac:dyDescent="0.25"/>
  <cols>
    <col min="1" max="1" width="3.28515625" customWidth="1"/>
    <col min="2" max="2" width="20.85546875" customWidth="1"/>
    <col min="3" max="3" width="24.42578125" customWidth="1"/>
    <col min="4" max="4" width="15.28515625" customWidth="1"/>
    <col min="5" max="5" width="2.85546875" customWidth="1"/>
    <col min="6" max="6" width="8.5703125" customWidth="1"/>
    <col min="7" max="9" width="7.28515625" customWidth="1"/>
    <col min="10" max="10" width="9.140625" customWidth="1"/>
    <col min="11" max="11" width="2.5703125" customWidth="1"/>
    <col min="12" max="12" width="10.7109375" customWidth="1"/>
    <col min="13" max="13" width="11.85546875" customWidth="1"/>
    <col min="14" max="14" width="3.28515625" customWidth="1"/>
    <col min="15" max="15" width="25.42578125" customWidth="1"/>
    <col min="16" max="16" width="56" customWidth="1"/>
    <col min="17" max="17" width="1.42578125" style="19" customWidth="1"/>
    <col min="18" max="18" width="12.42578125" customWidth="1"/>
    <col min="19" max="19" width="1.42578125" style="19" customWidth="1"/>
    <col min="20" max="20" width="12.42578125" customWidth="1"/>
    <col min="21" max="21" width="1.42578125" style="19" customWidth="1"/>
    <col min="22" max="22" width="14.85546875" customWidth="1"/>
  </cols>
  <sheetData>
    <row r="1" spans="1:22" ht="16.5" customHeight="1" x14ac:dyDescent="0.35">
      <c r="A1" s="12"/>
      <c r="J1" s="50"/>
      <c r="L1" s="69"/>
      <c r="M1" s="69"/>
      <c r="N1" s="7" t="s">
        <v>22</v>
      </c>
      <c r="P1" s="7"/>
      <c r="Q1" s="44"/>
      <c r="R1" s="45"/>
      <c r="S1" s="45"/>
      <c r="T1" s="97" t="s">
        <v>38</v>
      </c>
      <c r="U1" s="97"/>
      <c r="V1" s="97"/>
    </row>
    <row r="2" spans="1:22" ht="18.75" customHeight="1" x14ac:dyDescent="0.3">
      <c r="A2" s="12"/>
      <c r="D2" s="40"/>
      <c r="E2" s="50"/>
      <c r="F2" s="50"/>
      <c r="G2" s="50"/>
      <c r="H2" s="50"/>
      <c r="I2" s="50"/>
      <c r="K2" s="62" t="s">
        <v>31</v>
      </c>
      <c r="L2" s="95">
        <v>45345</v>
      </c>
      <c r="M2" s="95"/>
      <c r="O2" s="71" t="s">
        <v>33</v>
      </c>
      <c r="P2" s="70" t="s">
        <v>42</v>
      </c>
      <c r="Q2" s="44"/>
      <c r="R2" s="45"/>
      <c r="S2" s="45"/>
      <c r="T2" s="97"/>
      <c r="U2" s="97"/>
      <c r="V2" s="97"/>
    </row>
    <row r="3" spans="1:22" ht="18.75" customHeight="1" x14ac:dyDescent="0.35">
      <c r="A3" s="12"/>
      <c r="B3" s="59" t="s">
        <v>26</v>
      </c>
      <c r="C3" s="27"/>
      <c r="D3" s="39"/>
      <c r="E3" s="50"/>
      <c r="F3" s="50"/>
      <c r="G3" s="50"/>
      <c r="H3" s="50"/>
      <c r="I3" s="50"/>
      <c r="K3" s="63"/>
      <c r="L3" s="64"/>
      <c r="M3" s="65"/>
      <c r="Q3" s="44"/>
      <c r="R3" s="45"/>
      <c r="S3" s="45"/>
      <c r="T3" s="98" t="s">
        <v>39</v>
      </c>
      <c r="U3" s="98"/>
      <c r="V3" s="98"/>
    </row>
    <row r="4" spans="1:22" ht="15" customHeight="1" x14ac:dyDescent="0.3">
      <c r="A4" s="12"/>
      <c r="B4" s="59" t="s">
        <v>27</v>
      </c>
      <c r="C4" s="27"/>
      <c r="E4" s="19"/>
      <c r="F4" s="19"/>
      <c r="G4" s="19"/>
      <c r="H4" s="19"/>
      <c r="I4" s="19"/>
      <c r="K4" s="66" t="s">
        <v>32</v>
      </c>
      <c r="L4" s="96">
        <v>45366</v>
      </c>
      <c r="M4" s="96"/>
      <c r="O4" t="s">
        <v>34</v>
      </c>
      <c r="P4" s="57" t="s">
        <v>34</v>
      </c>
      <c r="Q4" s="44"/>
      <c r="R4" s="45"/>
      <c r="S4" s="45"/>
      <c r="T4" s="98"/>
      <c r="U4" s="98"/>
      <c r="V4" s="98"/>
    </row>
    <row r="5" spans="1:22" ht="15" customHeight="1" x14ac:dyDescent="0.25">
      <c r="A5" s="12"/>
      <c r="B5" s="59" t="s">
        <v>28</v>
      </c>
      <c r="C5" s="27"/>
      <c r="E5" s="50"/>
      <c r="F5" s="50"/>
      <c r="G5" s="50"/>
      <c r="H5" s="50"/>
      <c r="I5" s="50"/>
      <c r="J5" s="50"/>
      <c r="L5" s="67"/>
      <c r="M5" s="67"/>
      <c r="O5" t="s">
        <v>35</v>
      </c>
      <c r="P5" s="57" t="s">
        <v>40</v>
      </c>
      <c r="Q5" s="56"/>
      <c r="R5" s="56"/>
      <c r="S5" s="56"/>
      <c r="T5" s="98"/>
      <c r="U5" s="98"/>
      <c r="V5" s="98"/>
    </row>
    <row r="6" spans="1:22" ht="15" customHeight="1" x14ac:dyDescent="0.25">
      <c r="A6" s="12"/>
      <c r="B6" s="60" t="s">
        <v>29</v>
      </c>
      <c r="C6" s="27"/>
      <c r="E6" s="50"/>
      <c r="F6" s="50"/>
      <c r="G6" s="50"/>
      <c r="H6" s="50"/>
      <c r="I6" s="50"/>
      <c r="J6" s="50"/>
      <c r="K6" s="16"/>
      <c r="L6" s="68"/>
      <c r="M6" s="68"/>
      <c r="O6" t="s">
        <v>36</v>
      </c>
      <c r="P6" s="57" t="s">
        <v>6</v>
      </c>
      <c r="Q6" s="56"/>
      <c r="R6" s="56"/>
      <c r="S6" s="56"/>
      <c r="T6" s="56"/>
      <c r="U6"/>
    </row>
    <row r="7" spans="1:22" ht="13.7" customHeight="1" x14ac:dyDescent="0.25">
      <c r="A7" s="12"/>
      <c r="B7" s="59" t="s">
        <v>30</v>
      </c>
      <c r="C7" s="27"/>
      <c r="E7" s="28"/>
      <c r="F7" s="28"/>
      <c r="H7" s="26"/>
      <c r="I7" s="26"/>
      <c r="J7" s="26"/>
      <c r="K7" s="16"/>
      <c r="L7" s="16"/>
      <c r="M7" s="16"/>
      <c r="N7" s="12"/>
      <c r="O7" t="s">
        <v>37</v>
      </c>
      <c r="P7" s="57" t="s">
        <v>41</v>
      </c>
      <c r="Q7" s="56"/>
      <c r="R7" s="56"/>
      <c r="S7" s="56"/>
      <c r="T7" s="56"/>
      <c r="U7"/>
    </row>
    <row r="8" spans="1:22" ht="15" customHeight="1" x14ac:dyDescent="0.25">
      <c r="G8" s="94" t="s">
        <v>13</v>
      </c>
      <c r="H8" s="94"/>
      <c r="I8" s="94"/>
      <c r="J8" s="94"/>
    </row>
    <row r="9" spans="1:22" s="1" customFormat="1" ht="21" x14ac:dyDescent="0.35">
      <c r="G9" s="35" t="s">
        <v>9</v>
      </c>
      <c r="H9" s="35" t="s">
        <v>10</v>
      </c>
      <c r="I9" s="35" t="s">
        <v>11</v>
      </c>
      <c r="J9" s="35" t="s">
        <v>12</v>
      </c>
      <c r="O9" s="43" t="s">
        <v>16</v>
      </c>
      <c r="P9" s="49"/>
      <c r="Q9" s="46"/>
      <c r="R9" s="91" t="s">
        <v>45</v>
      </c>
      <c r="S9" s="92"/>
      <c r="T9" s="92"/>
      <c r="U9" s="92"/>
      <c r="V9" s="93"/>
    </row>
    <row r="10" spans="1:22" ht="45" x14ac:dyDescent="0.25">
      <c r="A10" s="13"/>
      <c r="B10" s="5" t="s">
        <v>0</v>
      </c>
      <c r="C10" s="25" t="s">
        <v>8</v>
      </c>
      <c r="D10" s="72" t="s">
        <v>7</v>
      </c>
      <c r="F10" s="37" t="s">
        <v>14</v>
      </c>
      <c r="G10" s="38" t="s">
        <v>21</v>
      </c>
      <c r="H10" s="38" t="s">
        <v>46</v>
      </c>
      <c r="I10" s="38" t="s">
        <v>46</v>
      </c>
      <c r="J10" s="38" t="s">
        <v>46</v>
      </c>
      <c r="L10" s="36" t="s">
        <v>4</v>
      </c>
      <c r="M10" s="36" t="s">
        <v>17</v>
      </c>
      <c r="N10" s="4"/>
      <c r="O10" s="20" t="s">
        <v>18</v>
      </c>
      <c r="P10" s="17" t="s">
        <v>5</v>
      </c>
      <c r="Q10" s="47"/>
      <c r="R10" s="20" t="s">
        <v>43</v>
      </c>
      <c r="S10" s="41"/>
      <c r="T10" s="36" t="s">
        <v>44</v>
      </c>
      <c r="U10" s="41"/>
      <c r="V10" s="20" t="s">
        <v>23</v>
      </c>
    </row>
    <row r="11" spans="1:22" x14ac:dyDescent="0.25">
      <c r="A11" s="14">
        <v>1</v>
      </c>
      <c r="B11" s="6"/>
      <c r="C11" s="27"/>
      <c r="D11" s="2"/>
      <c r="F11" s="27"/>
      <c r="G11" s="31" t="b">
        <v>0</v>
      </c>
      <c r="H11" s="32" t="b">
        <v>0</v>
      </c>
      <c r="I11" s="32" t="b">
        <v>0</v>
      </c>
      <c r="J11" s="32" t="b">
        <v>0</v>
      </c>
      <c r="L11" s="9">
        <f>SUM(Sheet1!L4:O4)</f>
        <v>0</v>
      </c>
      <c r="M11" s="52">
        <f>Sheet1!F4*1.2</f>
        <v>4036.7999999999997</v>
      </c>
      <c r="N11" s="14">
        <v>1</v>
      </c>
      <c r="O11" s="34"/>
      <c r="P11" s="2"/>
      <c r="Q11" s="18"/>
      <c r="R11" s="48"/>
      <c r="S11" s="18"/>
      <c r="T11" s="2"/>
      <c r="U11" s="18"/>
      <c r="V11" s="2"/>
    </row>
    <row r="12" spans="1:22" x14ac:dyDescent="0.25">
      <c r="A12" s="14">
        <v>2</v>
      </c>
      <c r="B12" s="6"/>
      <c r="C12" s="27"/>
      <c r="D12" s="2"/>
      <c r="F12" s="27"/>
      <c r="G12" s="31" t="b">
        <v>0</v>
      </c>
      <c r="H12" s="32" t="b">
        <v>0</v>
      </c>
      <c r="I12" s="32" t="b">
        <v>0</v>
      </c>
      <c r="J12" s="32" t="b">
        <v>0</v>
      </c>
      <c r="L12" s="9">
        <f>SUM(Sheet1!L5:O5)</f>
        <v>0</v>
      </c>
      <c r="M12" s="52">
        <f>Sheet1!F5*1.2</f>
        <v>4036.7999999999997</v>
      </c>
      <c r="N12" s="14">
        <v>2</v>
      </c>
      <c r="O12" s="34"/>
      <c r="P12" s="2"/>
      <c r="Q12" s="18"/>
      <c r="R12" s="48"/>
      <c r="S12" s="18"/>
      <c r="T12" s="2"/>
      <c r="U12" s="18"/>
      <c r="V12" s="2"/>
    </row>
    <row r="13" spans="1:22" x14ac:dyDescent="0.25">
      <c r="A13" s="14">
        <v>3</v>
      </c>
      <c r="B13" s="6"/>
      <c r="C13" s="27"/>
      <c r="D13" s="2"/>
      <c r="F13" s="27"/>
      <c r="G13" s="31" t="b">
        <v>0</v>
      </c>
      <c r="H13" s="32" t="b">
        <v>0</v>
      </c>
      <c r="I13" s="32" t="b">
        <v>0</v>
      </c>
      <c r="J13" s="32" t="b">
        <v>0</v>
      </c>
      <c r="L13" s="9">
        <f>SUM(Sheet1!L6:O6)</f>
        <v>0</v>
      </c>
      <c r="M13" s="52">
        <f>Sheet1!F6*1.2</f>
        <v>4036.7999999999997</v>
      </c>
      <c r="N13" s="14">
        <v>3</v>
      </c>
      <c r="O13" s="34"/>
      <c r="P13" s="2"/>
      <c r="Q13" s="18"/>
      <c r="R13" s="48"/>
      <c r="S13" s="18"/>
      <c r="T13" s="2"/>
      <c r="U13" s="18"/>
      <c r="V13" s="2"/>
    </row>
    <row r="14" spans="1:22" x14ac:dyDescent="0.25">
      <c r="A14" s="14">
        <v>4</v>
      </c>
      <c r="B14" s="6"/>
      <c r="C14" s="27"/>
      <c r="D14" s="2"/>
      <c r="F14" s="27"/>
      <c r="G14" s="31" t="b">
        <v>0</v>
      </c>
      <c r="H14" s="32" t="b">
        <v>0</v>
      </c>
      <c r="I14" s="32" t="b">
        <v>0</v>
      </c>
      <c r="J14" s="32" t="b">
        <v>0</v>
      </c>
      <c r="L14" s="9">
        <f>SUM(Sheet1!L7:O7)</f>
        <v>0</v>
      </c>
      <c r="M14" s="52">
        <f>Sheet1!F7*1.2</f>
        <v>4036.7999999999997</v>
      </c>
      <c r="N14" s="14">
        <v>4</v>
      </c>
      <c r="O14" s="34"/>
      <c r="P14" s="2"/>
      <c r="Q14" s="18"/>
      <c r="R14" s="48"/>
      <c r="S14" s="18"/>
      <c r="T14" s="2"/>
      <c r="U14" s="18"/>
      <c r="V14" s="2"/>
    </row>
    <row r="15" spans="1:22" x14ac:dyDescent="0.25">
      <c r="A15" s="14">
        <v>5</v>
      </c>
      <c r="B15" s="6"/>
      <c r="C15" s="27"/>
      <c r="D15" s="2"/>
      <c r="F15" s="27"/>
      <c r="G15" s="31" t="b">
        <v>0</v>
      </c>
      <c r="H15" s="32" t="b">
        <v>0</v>
      </c>
      <c r="I15" s="32" t="b">
        <v>0</v>
      </c>
      <c r="J15" s="32" t="b">
        <v>0</v>
      </c>
      <c r="L15" s="9">
        <f>SUM(Sheet1!L8:O8)</f>
        <v>0</v>
      </c>
      <c r="M15" s="52">
        <f>Sheet1!F8*1.2</f>
        <v>4036.7999999999997</v>
      </c>
      <c r="N15" s="14">
        <v>5</v>
      </c>
      <c r="O15" s="34"/>
      <c r="P15" s="2"/>
      <c r="Q15" s="18"/>
      <c r="R15" s="48"/>
      <c r="S15" s="18"/>
      <c r="T15" s="2"/>
      <c r="U15" s="18"/>
      <c r="V15" s="2"/>
    </row>
    <row r="16" spans="1:22" x14ac:dyDescent="0.25">
      <c r="A16" s="14">
        <v>6</v>
      </c>
      <c r="B16" s="6"/>
      <c r="C16" s="27"/>
      <c r="D16" s="2"/>
      <c r="F16" s="27"/>
      <c r="G16" s="31" t="b">
        <v>0</v>
      </c>
      <c r="H16" s="32" t="b">
        <v>0</v>
      </c>
      <c r="I16" s="32" t="b">
        <v>0</v>
      </c>
      <c r="J16" s="32" t="b">
        <v>0</v>
      </c>
      <c r="L16" s="9">
        <f>SUM(Sheet1!L9:O9)</f>
        <v>0</v>
      </c>
      <c r="M16" s="52">
        <f>Sheet1!F9*1.2</f>
        <v>4036.7999999999997</v>
      </c>
      <c r="N16" s="14">
        <v>6</v>
      </c>
      <c r="O16" s="34"/>
      <c r="P16" s="2"/>
      <c r="Q16" s="18"/>
      <c r="R16" s="48"/>
      <c r="S16" s="18"/>
      <c r="T16" s="2"/>
      <c r="U16" s="18"/>
      <c r="V16" s="2"/>
    </row>
    <row r="17" spans="1:22" x14ac:dyDescent="0.25">
      <c r="A17" s="14">
        <v>7</v>
      </c>
      <c r="B17" s="6"/>
      <c r="C17" s="27"/>
      <c r="D17" s="2"/>
      <c r="F17" s="27"/>
      <c r="G17" s="31" t="b">
        <v>0</v>
      </c>
      <c r="H17" s="32" t="b">
        <v>0</v>
      </c>
      <c r="I17" s="32" t="b">
        <v>0</v>
      </c>
      <c r="J17" s="32" t="b">
        <v>0</v>
      </c>
      <c r="L17" s="9">
        <f>SUM(Sheet1!L10:O10)</f>
        <v>0</v>
      </c>
      <c r="M17" s="52">
        <f>Sheet1!F10*1.2</f>
        <v>4036.7999999999997</v>
      </c>
      <c r="N17" s="14">
        <v>7</v>
      </c>
      <c r="O17" s="34"/>
      <c r="P17" s="2"/>
      <c r="Q17" s="18"/>
      <c r="R17" s="48"/>
      <c r="S17" s="18"/>
      <c r="T17" s="2"/>
      <c r="U17" s="18"/>
      <c r="V17" s="2"/>
    </row>
    <row r="18" spans="1:22" x14ac:dyDescent="0.25">
      <c r="A18" s="14">
        <v>8</v>
      </c>
      <c r="B18" s="6"/>
      <c r="C18" s="27"/>
      <c r="D18" s="2"/>
      <c r="F18" s="27"/>
      <c r="G18" s="31" t="b">
        <v>0</v>
      </c>
      <c r="H18" s="32" t="b">
        <v>0</v>
      </c>
      <c r="I18" s="32" t="b">
        <v>0</v>
      </c>
      <c r="J18" s="32" t="b">
        <v>0</v>
      </c>
      <c r="L18" s="9">
        <f>SUM(Sheet1!L11:O11)</f>
        <v>0</v>
      </c>
      <c r="M18" s="52">
        <f>Sheet1!F11*1.2</f>
        <v>4036.7999999999997</v>
      </c>
      <c r="N18" s="14">
        <v>8</v>
      </c>
      <c r="O18" s="34"/>
      <c r="P18" s="2"/>
      <c r="Q18" s="18"/>
      <c r="R18" s="48"/>
      <c r="S18" s="18"/>
      <c r="T18" s="2"/>
      <c r="U18" s="18"/>
      <c r="V18" s="2"/>
    </row>
    <row r="19" spans="1:22" x14ac:dyDescent="0.25">
      <c r="A19" s="14">
        <v>9</v>
      </c>
      <c r="B19" s="6"/>
      <c r="C19" s="27"/>
      <c r="D19" s="2"/>
      <c r="F19" s="27"/>
      <c r="G19" s="31" t="b">
        <v>0</v>
      </c>
      <c r="H19" s="32" t="b">
        <v>0</v>
      </c>
      <c r="I19" s="32" t="b">
        <v>0</v>
      </c>
      <c r="J19" s="32" t="b">
        <v>0</v>
      </c>
      <c r="L19" s="9">
        <f>SUM(Sheet1!L12:O12)</f>
        <v>0</v>
      </c>
      <c r="M19" s="52">
        <f>Sheet1!F12*1.2</f>
        <v>4036.7999999999997</v>
      </c>
      <c r="N19" s="14">
        <v>9</v>
      </c>
      <c r="O19" s="34"/>
      <c r="P19" s="2"/>
      <c r="Q19" s="18"/>
      <c r="R19" s="48"/>
      <c r="S19" s="18"/>
      <c r="T19" s="2"/>
      <c r="U19" s="18"/>
      <c r="V19" s="2"/>
    </row>
    <row r="20" spans="1:22" x14ac:dyDescent="0.25">
      <c r="A20" s="14">
        <v>10</v>
      </c>
      <c r="B20" s="6"/>
      <c r="C20" s="27"/>
      <c r="D20" s="2"/>
      <c r="F20" s="27"/>
      <c r="G20" s="31" t="b">
        <v>0</v>
      </c>
      <c r="H20" s="32" t="b">
        <v>0</v>
      </c>
      <c r="I20" s="32" t="b">
        <v>0</v>
      </c>
      <c r="J20" s="32" t="b">
        <v>0</v>
      </c>
      <c r="L20" s="9">
        <f>SUM(Sheet1!L13:O13)</f>
        <v>0</v>
      </c>
      <c r="M20" s="52">
        <f>Sheet1!F13*1.2</f>
        <v>4036.7999999999997</v>
      </c>
      <c r="N20" s="14">
        <v>10</v>
      </c>
      <c r="O20" s="34"/>
      <c r="P20" s="2"/>
      <c r="Q20" s="18"/>
      <c r="R20" s="48"/>
      <c r="S20" s="18"/>
      <c r="T20" s="2"/>
      <c r="U20" s="18"/>
      <c r="V20" s="2"/>
    </row>
    <row r="21" spans="1:22" x14ac:dyDescent="0.25">
      <c r="A21" s="14">
        <v>11</v>
      </c>
      <c r="B21" s="6"/>
      <c r="C21" s="27"/>
      <c r="D21" s="2"/>
      <c r="F21" s="27"/>
      <c r="G21" s="31" t="b">
        <v>0</v>
      </c>
      <c r="H21" s="32" t="b">
        <v>0</v>
      </c>
      <c r="I21" s="32" t="b">
        <v>0</v>
      </c>
      <c r="J21" s="32" t="b">
        <v>0</v>
      </c>
      <c r="L21" s="9">
        <f>SUM(Sheet1!L14:O14)</f>
        <v>0</v>
      </c>
      <c r="M21" s="52">
        <f>Sheet1!F14*1.2</f>
        <v>4036.7999999999997</v>
      </c>
      <c r="N21" s="14">
        <v>11</v>
      </c>
      <c r="O21" s="34"/>
      <c r="P21" s="2"/>
      <c r="Q21" s="18"/>
      <c r="R21" s="48"/>
      <c r="S21" s="18"/>
      <c r="T21" s="2"/>
      <c r="U21" s="18"/>
      <c r="V21" s="2"/>
    </row>
    <row r="22" spans="1:22" x14ac:dyDescent="0.25">
      <c r="A22" s="14">
        <v>12</v>
      </c>
      <c r="B22" s="6"/>
      <c r="C22" s="27"/>
      <c r="D22" s="2"/>
      <c r="F22" s="27"/>
      <c r="G22" s="31" t="b">
        <v>0</v>
      </c>
      <c r="H22" s="32" t="b">
        <v>0</v>
      </c>
      <c r="I22" s="32" t="b">
        <v>0</v>
      </c>
      <c r="J22" s="32" t="b">
        <v>0</v>
      </c>
      <c r="L22" s="9">
        <f>SUM(Sheet1!L15:O15)</f>
        <v>0</v>
      </c>
      <c r="M22" s="52">
        <f>Sheet1!F15*1.2</f>
        <v>4036.7999999999997</v>
      </c>
      <c r="N22" s="14">
        <v>12</v>
      </c>
      <c r="O22" s="34"/>
      <c r="P22" s="2"/>
      <c r="Q22" s="18"/>
      <c r="R22" s="48"/>
      <c r="S22" s="18"/>
      <c r="T22" s="2"/>
      <c r="U22" s="18"/>
      <c r="V22" s="2"/>
    </row>
    <row r="23" spans="1:22" x14ac:dyDescent="0.25">
      <c r="A23" s="14">
        <v>13</v>
      </c>
      <c r="B23" s="6"/>
      <c r="C23" s="27"/>
      <c r="D23" s="2"/>
      <c r="F23" s="27"/>
      <c r="G23" s="31" t="b">
        <v>0</v>
      </c>
      <c r="H23" s="32" t="b">
        <v>0</v>
      </c>
      <c r="I23" s="32" t="b">
        <v>0</v>
      </c>
      <c r="J23" s="32" t="b">
        <v>0</v>
      </c>
      <c r="L23" s="9">
        <f>SUM(Sheet1!L16:O16)</f>
        <v>0</v>
      </c>
      <c r="M23" s="52">
        <f>Sheet1!F16*1.2</f>
        <v>4036.7999999999997</v>
      </c>
      <c r="N23" s="14">
        <v>13</v>
      </c>
      <c r="O23" s="34"/>
      <c r="P23" s="2"/>
      <c r="Q23" s="18"/>
      <c r="R23" s="48"/>
      <c r="S23" s="18"/>
      <c r="T23" s="2"/>
      <c r="U23" s="18"/>
      <c r="V23" s="2"/>
    </row>
    <row r="24" spans="1:22" x14ac:dyDescent="0.25">
      <c r="A24" s="14">
        <v>14</v>
      </c>
      <c r="B24" s="6"/>
      <c r="C24" s="27"/>
      <c r="D24" s="2"/>
      <c r="F24" s="27"/>
      <c r="G24" s="31" t="b">
        <v>0</v>
      </c>
      <c r="H24" s="32" t="b">
        <v>0</v>
      </c>
      <c r="I24" s="32" t="b">
        <v>0</v>
      </c>
      <c r="J24" s="32" t="b">
        <v>0</v>
      </c>
      <c r="L24" s="9">
        <f>SUM(Sheet1!L17:O17)</f>
        <v>0</v>
      </c>
      <c r="M24" s="52">
        <f>Sheet1!F17*1.2</f>
        <v>4036.7999999999997</v>
      </c>
      <c r="N24" s="14">
        <v>14</v>
      </c>
      <c r="O24" s="34"/>
      <c r="P24" s="2"/>
      <c r="Q24" s="18"/>
      <c r="R24" s="48"/>
      <c r="S24" s="18"/>
      <c r="T24" s="2"/>
      <c r="U24" s="18"/>
      <c r="V24" s="2"/>
    </row>
    <row r="25" spans="1:22" x14ac:dyDescent="0.25">
      <c r="A25" s="14">
        <v>15</v>
      </c>
      <c r="B25" s="6"/>
      <c r="C25" s="27"/>
      <c r="D25" s="2"/>
      <c r="F25" s="27"/>
      <c r="G25" s="31" t="b">
        <v>0</v>
      </c>
      <c r="H25" s="32" t="b">
        <v>0</v>
      </c>
      <c r="I25" s="32" t="b">
        <v>0</v>
      </c>
      <c r="J25" s="32" t="b">
        <v>0</v>
      </c>
      <c r="L25" s="9">
        <f>SUM(Sheet1!L18:O18)</f>
        <v>0</v>
      </c>
      <c r="M25" s="52">
        <f>Sheet1!F18*1.2</f>
        <v>4036.7999999999997</v>
      </c>
      <c r="N25" s="14">
        <v>15</v>
      </c>
      <c r="O25" s="34"/>
      <c r="P25" s="2"/>
      <c r="Q25" s="18"/>
      <c r="R25" s="48"/>
      <c r="S25" s="18"/>
      <c r="T25" s="2"/>
      <c r="U25" s="18"/>
      <c r="V25" s="2"/>
    </row>
    <row r="26" spans="1:22" x14ac:dyDescent="0.25">
      <c r="A26" s="14">
        <v>16</v>
      </c>
      <c r="B26" s="6"/>
      <c r="C26" s="27"/>
      <c r="D26" s="2"/>
      <c r="F26" s="27"/>
      <c r="G26" s="31" t="b">
        <v>0</v>
      </c>
      <c r="H26" s="32" t="b">
        <v>0</v>
      </c>
      <c r="I26" s="32" t="b">
        <v>0</v>
      </c>
      <c r="J26" s="32" t="b">
        <v>0</v>
      </c>
      <c r="L26" s="9">
        <f>SUM(Sheet1!L19:O19)</f>
        <v>0</v>
      </c>
      <c r="M26" s="52">
        <f>Sheet1!F19*1.2</f>
        <v>4036.7999999999997</v>
      </c>
      <c r="N26" s="14">
        <v>16</v>
      </c>
      <c r="O26" s="34"/>
      <c r="P26" s="2"/>
      <c r="Q26" s="18"/>
      <c r="R26" s="48"/>
      <c r="S26" s="18"/>
      <c r="T26" s="2"/>
      <c r="U26" s="18"/>
      <c r="V26" s="2"/>
    </row>
    <row r="27" spans="1:22" x14ac:dyDescent="0.25">
      <c r="A27" s="14">
        <v>17</v>
      </c>
      <c r="B27" s="6"/>
      <c r="C27" s="27"/>
      <c r="D27" s="2"/>
      <c r="F27" s="27"/>
      <c r="G27" s="31" t="b">
        <v>0</v>
      </c>
      <c r="H27" s="32" t="b">
        <v>0</v>
      </c>
      <c r="I27" s="32" t="b">
        <v>0</v>
      </c>
      <c r="J27" s="32" t="b">
        <v>0</v>
      </c>
      <c r="L27" s="9">
        <f>SUM(Sheet1!L20:O20)</f>
        <v>0</v>
      </c>
      <c r="M27" s="52">
        <f>Sheet1!F20*1.2</f>
        <v>4036.7999999999997</v>
      </c>
      <c r="N27" s="14">
        <v>17</v>
      </c>
      <c r="O27" s="34"/>
      <c r="P27" s="2"/>
      <c r="Q27" s="18"/>
      <c r="R27" s="48"/>
      <c r="S27" s="18"/>
      <c r="T27" s="2"/>
      <c r="U27" s="18"/>
      <c r="V27" s="2"/>
    </row>
    <row r="28" spans="1:22" x14ac:dyDescent="0.25">
      <c r="A28" s="14">
        <v>18</v>
      </c>
      <c r="B28" s="6"/>
      <c r="C28" s="27"/>
      <c r="D28" s="2"/>
      <c r="E28" s="19"/>
      <c r="F28" s="27"/>
      <c r="G28" s="31" t="b">
        <v>0</v>
      </c>
      <c r="H28" s="32" t="b">
        <v>0</v>
      </c>
      <c r="I28" s="32" t="b">
        <v>0</v>
      </c>
      <c r="J28" s="32" t="b">
        <v>0</v>
      </c>
      <c r="L28" s="9">
        <f>SUM(Sheet1!L21:O21)</f>
        <v>0</v>
      </c>
      <c r="M28" s="52">
        <f>Sheet1!F21*1.2</f>
        <v>4036.7999999999997</v>
      </c>
      <c r="N28" s="14">
        <v>18</v>
      </c>
      <c r="O28" s="34"/>
      <c r="P28" s="2"/>
      <c r="Q28" s="18"/>
      <c r="R28" s="48"/>
      <c r="S28" s="18"/>
      <c r="T28" s="2"/>
      <c r="U28" s="18"/>
      <c r="V28" s="2"/>
    </row>
    <row r="29" spans="1:22" x14ac:dyDescent="0.25">
      <c r="A29" s="10"/>
      <c r="D29" s="90"/>
      <c r="E29" s="90"/>
      <c r="F29" s="90"/>
      <c r="G29" s="90"/>
      <c r="H29" s="90"/>
      <c r="I29" s="90"/>
      <c r="J29" s="51"/>
      <c r="K29" s="39"/>
      <c r="L29" s="54"/>
      <c r="M29" s="42"/>
      <c r="N29" s="10"/>
    </row>
    <row r="30" spans="1:22" x14ac:dyDescent="0.25">
      <c r="A30" s="3"/>
      <c r="K30" s="55" t="s">
        <v>2</v>
      </c>
      <c r="L30" s="53">
        <f>SUM(L11:L29)</f>
        <v>0</v>
      </c>
      <c r="M30" s="8"/>
      <c r="N30" s="24"/>
    </row>
    <row r="31" spans="1:22" x14ac:dyDescent="0.25">
      <c r="A31" s="11"/>
      <c r="B31" s="89"/>
      <c r="C31" s="89"/>
      <c r="D31" s="89"/>
      <c r="E31" s="89"/>
      <c r="F31" s="89"/>
      <c r="G31" s="89"/>
      <c r="H31" s="74"/>
      <c r="I31" s="74"/>
      <c r="J31" s="74"/>
      <c r="K31" s="11"/>
      <c r="Q31"/>
      <c r="R31" s="19"/>
      <c r="S31"/>
      <c r="U31"/>
    </row>
  </sheetData>
  <mergeCells count="7">
    <mergeCell ref="D29:I29"/>
    <mergeCell ref="R9:V9"/>
    <mergeCell ref="G8:J8"/>
    <mergeCell ref="L2:M2"/>
    <mergeCell ref="L4:M4"/>
    <mergeCell ref="T1:V2"/>
    <mergeCell ref="T3:V5"/>
  </mergeCells>
  <conditionalFormatting sqref="M11:M28">
    <cfRule type="cellIs" dxfId="1" priority="9" operator="lessThan">
      <formula>4038</formula>
    </cfRule>
  </conditionalFormatting>
  <conditionalFormatting sqref="L11:L28">
    <cfRule type="cellIs" dxfId="0" priority="4" operator="equal">
      <formula>0</formula>
    </cfRule>
  </conditionalFormatting>
  <dataValidations count="5">
    <dataValidation type="list" allowBlank="1" showInputMessage="1" showErrorMessage="1" sqref="A31 K31" xr:uid="{00000000-0002-0000-0000-000000000000}">
      <formula1>"Payment Enclosed, Invoice Immediately, Invoice Pre-Harvest"</formula1>
    </dataValidation>
    <dataValidation type="list" allowBlank="1" showInputMessage="1" showErrorMessage="1" sqref="D11" xr:uid="{00000000-0002-0000-0000-000001000000}">
      <formula1>"Released, Experimental"</formula1>
    </dataValidation>
    <dataValidation type="list" allowBlank="1" showInputMessage="1" showErrorMessage="1" sqref="V11:V28" xr:uid="{E702C3E8-BE42-45B5-AA60-03869DE7060F}">
      <formula1>"PI88788, Peking, something else, PI88788+Peking, PI88788+something else, Peking+something else"</formula1>
    </dataValidation>
    <dataValidation type="list" allowBlank="1" showInputMessage="1" showErrorMessage="1" sqref="R11:R28" xr:uid="{708E675E-0488-4355-8C33-D0367FBC47A5}">
      <formula1>"Conventional, RR1, RR2, RR2 Xtend, XtendFlex, LL, LL GT27, Enlist E3, other"</formula1>
    </dataValidation>
    <dataValidation type="list" allowBlank="1" showInputMessage="1" showErrorMessage="1" sqref="T11:T28" xr:uid="{39C5F826-7C59-4690-88A5-F31F5C26A692}">
      <formula1>"STS (single gene), Bolt (2 STS genes), other"</formula1>
    </dataValidation>
  </dataValidations>
  <pageMargins left="0.25" right="0.25" top="0.71969696969696995" bottom="0.5" header="0.3" footer="0.3"/>
  <pageSetup orientation="landscape" r:id="rId1"/>
  <headerFooter>
    <oddHeader>&amp;C&amp;"-,Bold"&amp;20APPLICATION FOR 2024 GEORGIA SOYBEAN PERFORMANCE TRIALS&amp;R Page &amp;P of &amp;N</oddHeader>
    <oddFooter>&amp;L&amp;"-,Bold"&amp;G&amp;C&amp;"-,Bold"&amp;18www.swvt.uga.edu
&amp;10Phone 678-572-3015  Fax 770-412-4734&amp;R&amp;"-,Bold"Statewide Variety Testing
Daniel Mailhot, Director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84" r:id="rId5" name="Check Box 136">
              <controlPr defaultSize="0" autoFill="0" autoLine="0" autoPict="0">
                <anchor moveWithCells="1">
                  <from>
                    <xdr:col>6</xdr:col>
                    <xdr:colOff>152400</xdr:colOff>
                    <xdr:row>10</xdr:row>
                    <xdr:rowOff>0</xdr:rowOff>
                  </from>
                  <to>
                    <xdr:col>6</xdr:col>
                    <xdr:colOff>381000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6" name="Check Box 137">
              <controlPr defaultSize="0" autoFill="0" autoLine="0" autoPict="0">
                <anchor moveWithCells="1">
                  <from>
                    <xdr:col>6</xdr:col>
                    <xdr:colOff>152400</xdr:colOff>
                    <xdr:row>11</xdr:row>
                    <xdr:rowOff>0</xdr:rowOff>
                  </from>
                  <to>
                    <xdr:col>6</xdr:col>
                    <xdr:colOff>381000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7" name="Check Box 138">
              <controlPr defaultSize="0" autoFill="0" autoLine="0" autoPict="0">
                <anchor moveWithCells="1">
                  <from>
                    <xdr:col>6</xdr:col>
                    <xdr:colOff>152400</xdr:colOff>
                    <xdr:row>12</xdr:row>
                    <xdr:rowOff>0</xdr:rowOff>
                  </from>
                  <to>
                    <xdr:col>6</xdr:col>
                    <xdr:colOff>381000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8" name="Check Box 140">
              <controlPr defaultSize="0" autoFill="0" autoLine="0" autoPict="0">
                <anchor moveWithCells="1">
                  <from>
                    <xdr:col>6</xdr:col>
                    <xdr:colOff>152400</xdr:colOff>
                    <xdr:row>13</xdr:row>
                    <xdr:rowOff>0</xdr:rowOff>
                  </from>
                  <to>
                    <xdr:col>6</xdr:col>
                    <xdr:colOff>381000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9" name="Check Box 141">
              <controlPr defaultSize="0" autoFill="0" autoLine="0" autoPict="0">
                <anchor moveWithCells="1">
                  <from>
                    <xdr:col>6</xdr:col>
                    <xdr:colOff>152400</xdr:colOff>
                    <xdr:row>14</xdr:row>
                    <xdr:rowOff>0</xdr:rowOff>
                  </from>
                  <to>
                    <xdr:col>6</xdr:col>
                    <xdr:colOff>381000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0" name="Check Box 156">
              <controlPr defaultSize="0" autoFill="0" autoLine="0" autoPict="0">
                <anchor moveWithCells="1">
                  <from>
                    <xdr:col>7</xdr:col>
                    <xdr:colOff>133350</xdr:colOff>
                    <xdr:row>10</xdr:row>
                    <xdr:rowOff>0</xdr:rowOff>
                  </from>
                  <to>
                    <xdr:col>7</xdr:col>
                    <xdr:colOff>361950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1" name="Check Box 157">
              <controlPr defaultSize="0" autoFill="0" autoLine="0" autoPict="0">
                <anchor moveWithCells="1">
                  <from>
                    <xdr:col>8</xdr:col>
                    <xdr:colOff>133350</xdr:colOff>
                    <xdr:row>10</xdr:row>
                    <xdr:rowOff>0</xdr:rowOff>
                  </from>
                  <to>
                    <xdr:col>8</xdr:col>
                    <xdr:colOff>361950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2" name="Check Box 158">
              <controlPr defaultSize="0" autoFill="0" autoLine="0" autoPict="0">
                <anchor moveWithCells="1">
                  <from>
                    <xdr:col>9</xdr:col>
                    <xdr:colOff>133350</xdr:colOff>
                    <xdr:row>10</xdr:row>
                    <xdr:rowOff>0</xdr:rowOff>
                  </from>
                  <to>
                    <xdr:col>9</xdr:col>
                    <xdr:colOff>361950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3" name="Check Box 164">
              <controlPr defaultSize="0" autoFill="0" autoLine="0" autoPict="0">
                <anchor moveWithCells="1">
                  <from>
                    <xdr:col>6</xdr:col>
                    <xdr:colOff>152400</xdr:colOff>
                    <xdr:row>15</xdr:row>
                    <xdr:rowOff>0</xdr:rowOff>
                  </from>
                  <to>
                    <xdr:col>6</xdr:col>
                    <xdr:colOff>381000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4" name="Check Box 165">
              <controlPr defaultSize="0" autoFill="0" autoLine="0" autoPict="0">
                <anchor moveWithCells="1">
                  <from>
                    <xdr:col>6</xdr:col>
                    <xdr:colOff>152400</xdr:colOff>
                    <xdr:row>16</xdr:row>
                    <xdr:rowOff>0</xdr:rowOff>
                  </from>
                  <to>
                    <xdr:col>6</xdr:col>
                    <xdr:colOff>381000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5" name="Check Box 166">
              <controlPr defaultSize="0" autoFill="0" autoLine="0" autoPict="0">
                <anchor moveWithCells="1">
                  <from>
                    <xdr:col>6</xdr:col>
                    <xdr:colOff>152400</xdr:colOff>
                    <xdr:row>17</xdr:row>
                    <xdr:rowOff>0</xdr:rowOff>
                  </from>
                  <to>
                    <xdr:col>6</xdr:col>
                    <xdr:colOff>381000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6" name="Check Box 167">
              <controlPr defaultSize="0" autoFill="0" autoLine="0" autoPict="0">
                <anchor moveWithCells="1">
                  <from>
                    <xdr:col>6</xdr:col>
                    <xdr:colOff>152400</xdr:colOff>
                    <xdr:row>18</xdr:row>
                    <xdr:rowOff>0</xdr:rowOff>
                  </from>
                  <to>
                    <xdr:col>6</xdr:col>
                    <xdr:colOff>381000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7" name="Check Box 168">
              <controlPr defaultSize="0" autoFill="0" autoLine="0" autoPict="0">
                <anchor moveWithCells="1">
                  <from>
                    <xdr:col>6</xdr:col>
                    <xdr:colOff>152400</xdr:colOff>
                    <xdr:row>19</xdr:row>
                    <xdr:rowOff>0</xdr:rowOff>
                  </from>
                  <to>
                    <xdr:col>6</xdr:col>
                    <xdr:colOff>381000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8" name="Check Box 169">
              <controlPr defaultSize="0" autoFill="0" autoLine="0" autoPict="0">
                <anchor moveWithCells="1">
                  <from>
                    <xdr:col>6</xdr:col>
                    <xdr:colOff>152400</xdr:colOff>
                    <xdr:row>20</xdr:row>
                    <xdr:rowOff>0</xdr:rowOff>
                  </from>
                  <to>
                    <xdr:col>6</xdr:col>
                    <xdr:colOff>381000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9" name="Check Box 170">
              <controlPr defaultSize="0" autoFill="0" autoLine="0" autoPict="0">
                <anchor moveWithCells="1">
                  <from>
                    <xdr:col>6</xdr:col>
                    <xdr:colOff>152400</xdr:colOff>
                    <xdr:row>21</xdr:row>
                    <xdr:rowOff>0</xdr:rowOff>
                  </from>
                  <to>
                    <xdr:col>6</xdr:col>
                    <xdr:colOff>381000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20" name="Check Box 171">
              <controlPr defaultSize="0" autoFill="0" autoLine="0" autoPict="0">
                <anchor moveWithCells="1">
                  <from>
                    <xdr:col>6</xdr:col>
                    <xdr:colOff>152400</xdr:colOff>
                    <xdr:row>22</xdr:row>
                    <xdr:rowOff>0</xdr:rowOff>
                  </from>
                  <to>
                    <xdr:col>6</xdr:col>
                    <xdr:colOff>381000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21" name="Check Box 172">
              <controlPr defaultSize="0" autoFill="0" autoLine="0" autoPict="0">
                <anchor moveWithCells="1">
                  <from>
                    <xdr:col>6</xdr:col>
                    <xdr:colOff>152400</xdr:colOff>
                    <xdr:row>23</xdr:row>
                    <xdr:rowOff>0</xdr:rowOff>
                  </from>
                  <to>
                    <xdr:col>6</xdr:col>
                    <xdr:colOff>381000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22" name="Check Box 173">
              <controlPr defaultSize="0" autoFill="0" autoLine="0" autoPict="0">
                <anchor moveWithCells="1">
                  <from>
                    <xdr:col>6</xdr:col>
                    <xdr:colOff>152400</xdr:colOff>
                    <xdr:row>24</xdr:row>
                    <xdr:rowOff>0</xdr:rowOff>
                  </from>
                  <to>
                    <xdr:col>6</xdr:col>
                    <xdr:colOff>381000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23" name="Check Box 174">
              <controlPr defaultSize="0" autoFill="0" autoLine="0" autoPict="0">
                <anchor moveWithCells="1">
                  <from>
                    <xdr:col>6</xdr:col>
                    <xdr:colOff>152400</xdr:colOff>
                    <xdr:row>25</xdr:row>
                    <xdr:rowOff>0</xdr:rowOff>
                  </from>
                  <to>
                    <xdr:col>6</xdr:col>
                    <xdr:colOff>381000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24" name="Check Box 175">
              <controlPr defaultSize="0" autoFill="0" autoLine="0" autoPict="0">
                <anchor moveWithCells="1">
                  <from>
                    <xdr:col>6</xdr:col>
                    <xdr:colOff>152400</xdr:colOff>
                    <xdr:row>26</xdr:row>
                    <xdr:rowOff>0</xdr:rowOff>
                  </from>
                  <to>
                    <xdr:col>6</xdr:col>
                    <xdr:colOff>381000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25" name="Check Box 176">
              <controlPr defaultSize="0" autoFill="0" autoLine="0" autoPict="0">
                <anchor moveWithCells="1">
                  <from>
                    <xdr:col>6</xdr:col>
                    <xdr:colOff>152400</xdr:colOff>
                    <xdr:row>27</xdr:row>
                    <xdr:rowOff>0</xdr:rowOff>
                  </from>
                  <to>
                    <xdr:col>6</xdr:col>
                    <xdr:colOff>381000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26" name="Check Box 178">
              <controlPr defaultSize="0" autoFill="0" autoLine="0" autoPict="0">
                <anchor moveWithCells="1">
                  <from>
                    <xdr:col>7</xdr:col>
                    <xdr:colOff>133350</xdr:colOff>
                    <xdr:row>11</xdr:row>
                    <xdr:rowOff>0</xdr:rowOff>
                  </from>
                  <to>
                    <xdr:col>7</xdr:col>
                    <xdr:colOff>361950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27" name="Check Box 179">
              <controlPr defaultSize="0" autoFill="0" autoLine="0" autoPict="0">
                <anchor moveWithCells="1">
                  <from>
                    <xdr:col>7</xdr:col>
                    <xdr:colOff>133350</xdr:colOff>
                    <xdr:row>12</xdr:row>
                    <xdr:rowOff>0</xdr:rowOff>
                  </from>
                  <to>
                    <xdr:col>7</xdr:col>
                    <xdr:colOff>361950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28" name="Check Box 180">
              <controlPr defaultSize="0" autoFill="0" autoLine="0" autoPict="0">
                <anchor moveWithCells="1">
                  <from>
                    <xdr:col>7</xdr:col>
                    <xdr:colOff>133350</xdr:colOff>
                    <xdr:row>13</xdr:row>
                    <xdr:rowOff>0</xdr:rowOff>
                  </from>
                  <to>
                    <xdr:col>7</xdr:col>
                    <xdr:colOff>361950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29" name="Check Box 181">
              <controlPr defaultSize="0" autoFill="0" autoLine="0" autoPict="0">
                <anchor moveWithCells="1">
                  <from>
                    <xdr:col>7</xdr:col>
                    <xdr:colOff>133350</xdr:colOff>
                    <xdr:row>14</xdr:row>
                    <xdr:rowOff>0</xdr:rowOff>
                  </from>
                  <to>
                    <xdr:col>7</xdr:col>
                    <xdr:colOff>361950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30" name="Check Box 182">
              <controlPr defaultSize="0" autoFill="0" autoLine="0" autoPict="0">
                <anchor moveWithCells="1">
                  <from>
                    <xdr:col>7</xdr:col>
                    <xdr:colOff>133350</xdr:colOff>
                    <xdr:row>15</xdr:row>
                    <xdr:rowOff>0</xdr:rowOff>
                  </from>
                  <to>
                    <xdr:col>7</xdr:col>
                    <xdr:colOff>361950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31" name="Check Box 183">
              <controlPr defaultSize="0" autoFill="0" autoLine="0" autoPict="0">
                <anchor moveWithCells="1">
                  <from>
                    <xdr:col>7</xdr:col>
                    <xdr:colOff>133350</xdr:colOff>
                    <xdr:row>16</xdr:row>
                    <xdr:rowOff>0</xdr:rowOff>
                  </from>
                  <to>
                    <xdr:col>7</xdr:col>
                    <xdr:colOff>361950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32" name="Check Box 184">
              <controlPr defaultSize="0" autoFill="0" autoLine="0" autoPict="0">
                <anchor moveWithCells="1">
                  <from>
                    <xdr:col>7</xdr:col>
                    <xdr:colOff>133350</xdr:colOff>
                    <xdr:row>17</xdr:row>
                    <xdr:rowOff>0</xdr:rowOff>
                  </from>
                  <to>
                    <xdr:col>7</xdr:col>
                    <xdr:colOff>361950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33" name="Check Box 185">
              <controlPr defaultSize="0" autoFill="0" autoLine="0" autoPict="0">
                <anchor moveWithCells="1">
                  <from>
                    <xdr:col>7</xdr:col>
                    <xdr:colOff>133350</xdr:colOff>
                    <xdr:row>18</xdr:row>
                    <xdr:rowOff>0</xdr:rowOff>
                  </from>
                  <to>
                    <xdr:col>7</xdr:col>
                    <xdr:colOff>361950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34" name="Check Box 186">
              <controlPr defaultSize="0" autoFill="0" autoLine="0" autoPict="0">
                <anchor moveWithCells="1">
                  <from>
                    <xdr:col>7</xdr:col>
                    <xdr:colOff>133350</xdr:colOff>
                    <xdr:row>19</xdr:row>
                    <xdr:rowOff>0</xdr:rowOff>
                  </from>
                  <to>
                    <xdr:col>7</xdr:col>
                    <xdr:colOff>361950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35" name="Check Box 187">
              <controlPr defaultSize="0" autoFill="0" autoLine="0" autoPict="0">
                <anchor moveWithCells="1">
                  <from>
                    <xdr:col>7</xdr:col>
                    <xdr:colOff>133350</xdr:colOff>
                    <xdr:row>20</xdr:row>
                    <xdr:rowOff>0</xdr:rowOff>
                  </from>
                  <to>
                    <xdr:col>7</xdr:col>
                    <xdr:colOff>361950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36" name="Check Box 188">
              <controlPr defaultSize="0" autoFill="0" autoLine="0" autoPict="0">
                <anchor moveWithCells="1">
                  <from>
                    <xdr:col>7</xdr:col>
                    <xdr:colOff>133350</xdr:colOff>
                    <xdr:row>21</xdr:row>
                    <xdr:rowOff>0</xdr:rowOff>
                  </from>
                  <to>
                    <xdr:col>7</xdr:col>
                    <xdr:colOff>361950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37" name="Check Box 189">
              <controlPr defaultSize="0" autoFill="0" autoLine="0" autoPict="0">
                <anchor moveWithCells="1">
                  <from>
                    <xdr:col>7</xdr:col>
                    <xdr:colOff>133350</xdr:colOff>
                    <xdr:row>22</xdr:row>
                    <xdr:rowOff>0</xdr:rowOff>
                  </from>
                  <to>
                    <xdr:col>7</xdr:col>
                    <xdr:colOff>361950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38" name="Check Box 190">
              <controlPr defaultSize="0" autoFill="0" autoLine="0" autoPict="0">
                <anchor moveWithCells="1">
                  <from>
                    <xdr:col>7</xdr:col>
                    <xdr:colOff>133350</xdr:colOff>
                    <xdr:row>23</xdr:row>
                    <xdr:rowOff>0</xdr:rowOff>
                  </from>
                  <to>
                    <xdr:col>7</xdr:col>
                    <xdr:colOff>361950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39" name="Check Box 191">
              <controlPr defaultSize="0" autoFill="0" autoLine="0" autoPict="0">
                <anchor moveWithCells="1">
                  <from>
                    <xdr:col>7</xdr:col>
                    <xdr:colOff>133350</xdr:colOff>
                    <xdr:row>24</xdr:row>
                    <xdr:rowOff>0</xdr:rowOff>
                  </from>
                  <to>
                    <xdr:col>7</xdr:col>
                    <xdr:colOff>361950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40" name="Check Box 192">
              <controlPr defaultSize="0" autoFill="0" autoLine="0" autoPict="0">
                <anchor moveWithCells="1">
                  <from>
                    <xdr:col>7</xdr:col>
                    <xdr:colOff>133350</xdr:colOff>
                    <xdr:row>25</xdr:row>
                    <xdr:rowOff>0</xdr:rowOff>
                  </from>
                  <to>
                    <xdr:col>7</xdr:col>
                    <xdr:colOff>361950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41" name="Check Box 193">
              <controlPr defaultSize="0" autoFill="0" autoLine="0" autoPict="0">
                <anchor moveWithCells="1">
                  <from>
                    <xdr:col>7</xdr:col>
                    <xdr:colOff>133350</xdr:colOff>
                    <xdr:row>26</xdr:row>
                    <xdr:rowOff>0</xdr:rowOff>
                  </from>
                  <to>
                    <xdr:col>7</xdr:col>
                    <xdr:colOff>361950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42" name="Check Box 194">
              <controlPr defaultSize="0" autoFill="0" autoLine="0" autoPict="0">
                <anchor moveWithCells="1">
                  <from>
                    <xdr:col>7</xdr:col>
                    <xdr:colOff>133350</xdr:colOff>
                    <xdr:row>27</xdr:row>
                    <xdr:rowOff>0</xdr:rowOff>
                  </from>
                  <to>
                    <xdr:col>7</xdr:col>
                    <xdr:colOff>361950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43" name="Check Box 196">
              <controlPr defaultSize="0" autoFill="0" autoLine="0" autoPict="0">
                <anchor moveWithCells="1">
                  <from>
                    <xdr:col>8</xdr:col>
                    <xdr:colOff>133350</xdr:colOff>
                    <xdr:row>11</xdr:row>
                    <xdr:rowOff>0</xdr:rowOff>
                  </from>
                  <to>
                    <xdr:col>8</xdr:col>
                    <xdr:colOff>361950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44" name="Check Box 197">
              <controlPr defaultSize="0" autoFill="0" autoLine="0" autoPict="0">
                <anchor moveWithCells="1">
                  <from>
                    <xdr:col>8</xdr:col>
                    <xdr:colOff>133350</xdr:colOff>
                    <xdr:row>12</xdr:row>
                    <xdr:rowOff>0</xdr:rowOff>
                  </from>
                  <to>
                    <xdr:col>8</xdr:col>
                    <xdr:colOff>361950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45" name="Check Box 198">
              <controlPr defaultSize="0" autoFill="0" autoLine="0" autoPict="0">
                <anchor moveWithCells="1">
                  <from>
                    <xdr:col>8</xdr:col>
                    <xdr:colOff>133350</xdr:colOff>
                    <xdr:row>13</xdr:row>
                    <xdr:rowOff>0</xdr:rowOff>
                  </from>
                  <to>
                    <xdr:col>8</xdr:col>
                    <xdr:colOff>361950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46" name="Check Box 199">
              <controlPr defaultSize="0" autoFill="0" autoLine="0" autoPict="0">
                <anchor moveWithCells="1">
                  <from>
                    <xdr:col>8</xdr:col>
                    <xdr:colOff>133350</xdr:colOff>
                    <xdr:row>14</xdr:row>
                    <xdr:rowOff>0</xdr:rowOff>
                  </from>
                  <to>
                    <xdr:col>8</xdr:col>
                    <xdr:colOff>361950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47" name="Check Box 200">
              <controlPr defaultSize="0" autoFill="0" autoLine="0" autoPict="0">
                <anchor moveWithCells="1">
                  <from>
                    <xdr:col>8</xdr:col>
                    <xdr:colOff>133350</xdr:colOff>
                    <xdr:row>15</xdr:row>
                    <xdr:rowOff>0</xdr:rowOff>
                  </from>
                  <to>
                    <xdr:col>8</xdr:col>
                    <xdr:colOff>361950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48" name="Check Box 201">
              <controlPr defaultSize="0" autoFill="0" autoLine="0" autoPict="0">
                <anchor moveWithCells="1">
                  <from>
                    <xdr:col>8</xdr:col>
                    <xdr:colOff>133350</xdr:colOff>
                    <xdr:row>16</xdr:row>
                    <xdr:rowOff>0</xdr:rowOff>
                  </from>
                  <to>
                    <xdr:col>8</xdr:col>
                    <xdr:colOff>361950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49" name="Check Box 202">
              <controlPr defaultSize="0" autoFill="0" autoLine="0" autoPict="0">
                <anchor moveWithCells="1">
                  <from>
                    <xdr:col>8</xdr:col>
                    <xdr:colOff>133350</xdr:colOff>
                    <xdr:row>17</xdr:row>
                    <xdr:rowOff>0</xdr:rowOff>
                  </from>
                  <to>
                    <xdr:col>8</xdr:col>
                    <xdr:colOff>361950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50" name="Check Box 203">
              <controlPr defaultSize="0" autoFill="0" autoLine="0" autoPict="0">
                <anchor moveWithCells="1">
                  <from>
                    <xdr:col>8</xdr:col>
                    <xdr:colOff>133350</xdr:colOff>
                    <xdr:row>18</xdr:row>
                    <xdr:rowOff>0</xdr:rowOff>
                  </from>
                  <to>
                    <xdr:col>8</xdr:col>
                    <xdr:colOff>361950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51" name="Check Box 204">
              <controlPr defaultSize="0" autoFill="0" autoLine="0" autoPict="0">
                <anchor moveWithCells="1">
                  <from>
                    <xdr:col>8</xdr:col>
                    <xdr:colOff>133350</xdr:colOff>
                    <xdr:row>19</xdr:row>
                    <xdr:rowOff>0</xdr:rowOff>
                  </from>
                  <to>
                    <xdr:col>8</xdr:col>
                    <xdr:colOff>361950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52" name="Check Box 205">
              <controlPr defaultSize="0" autoFill="0" autoLine="0" autoPict="0">
                <anchor moveWithCells="1">
                  <from>
                    <xdr:col>8</xdr:col>
                    <xdr:colOff>133350</xdr:colOff>
                    <xdr:row>20</xdr:row>
                    <xdr:rowOff>0</xdr:rowOff>
                  </from>
                  <to>
                    <xdr:col>8</xdr:col>
                    <xdr:colOff>361950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53" name="Check Box 206">
              <controlPr defaultSize="0" autoFill="0" autoLine="0" autoPict="0">
                <anchor moveWithCells="1">
                  <from>
                    <xdr:col>8</xdr:col>
                    <xdr:colOff>133350</xdr:colOff>
                    <xdr:row>21</xdr:row>
                    <xdr:rowOff>0</xdr:rowOff>
                  </from>
                  <to>
                    <xdr:col>8</xdr:col>
                    <xdr:colOff>361950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54" name="Check Box 207">
              <controlPr defaultSize="0" autoFill="0" autoLine="0" autoPict="0">
                <anchor moveWithCells="1">
                  <from>
                    <xdr:col>8</xdr:col>
                    <xdr:colOff>133350</xdr:colOff>
                    <xdr:row>22</xdr:row>
                    <xdr:rowOff>0</xdr:rowOff>
                  </from>
                  <to>
                    <xdr:col>8</xdr:col>
                    <xdr:colOff>361950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55" name="Check Box 208">
              <controlPr defaultSize="0" autoFill="0" autoLine="0" autoPict="0">
                <anchor moveWithCells="1">
                  <from>
                    <xdr:col>8</xdr:col>
                    <xdr:colOff>133350</xdr:colOff>
                    <xdr:row>23</xdr:row>
                    <xdr:rowOff>0</xdr:rowOff>
                  </from>
                  <to>
                    <xdr:col>8</xdr:col>
                    <xdr:colOff>361950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56" name="Check Box 209">
              <controlPr defaultSize="0" autoFill="0" autoLine="0" autoPict="0">
                <anchor moveWithCells="1">
                  <from>
                    <xdr:col>8</xdr:col>
                    <xdr:colOff>133350</xdr:colOff>
                    <xdr:row>24</xdr:row>
                    <xdr:rowOff>0</xdr:rowOff>
                  </from>
                  <to>
                    <xdr:col>8</xdr:col>
                    <xdr:colOff>361950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57" name="Check Box 210">
              <controlPr defaultSize="0" autoFill="0" autoLine="0" autoPict="0">
                <anchor moveWithCells="1">
                  <from>
                    <xdr:col>8</xdr:col>
                    <xdr:colOff>133350</xdr:colOff>
                    <xdr:row>25</xdr:row>
                    <xdr:rowOff>0</xdr:rowOff>
                  </from>
                  <to>
                    <xdr:col>8</xdr:col>
                    <xdr:colOff>361950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58" name="Check Box 211">
              <controlPr defaultSize="0" autoFill="0" autoLine="0" autoPict="0">
                <anchor moveWithCells="1">
                  <from>
                    <xdr:col>8</xdr:col>
                    <xdr:colOff>133350</xdr:colOff>
                    <xdr:row>26</xdr:row>
                    <xdr:rowOff>0</xdr:rowOff>
                  </from>
                  <to>
                    <xdr:col>8</xdr:col>
                    <xdr:colOff>361950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59" name="Check Box 212">
              <controlPr defaultSize="0" autoFill="0" autoLine="0" autoPict="0">
                <anchor moveWithCells="1">
                  <from>
                    <xdr:col>8</xdr:col>
                    <xdr:colOff>133350</xdr:colOff>
                    <xdr:row>27</xdr:row>
                    <xdr:rowOff>0</xdr:rowOff>
                  </from>
                  <to>
                    <xdr:col>8</xdr:col>
                    <xdr:colOff>361950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60" name="Check Box 214">
              <controlPr defaultSize="0" autoFill="0" autoLine="0" autoPict="0">
                <anchor moveWithCells="1">
                  <from>
                    <xdr:col>9</xdr:col>
                    <xdr:colOff>133350</xdr:colOff>
                    <xdr:row>11</xdr:row>
                    <xdr:rowOff>0</xdr:rowOff>
                  </from>
                  <to>
                    <xdr:col>9</xdr:col>
                    <xdr:colOff>361950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61" name="Check Box 215">
              <controlPr defaultSize="0" autoFill="0" autoLine="0" autoPict="0">
                <anchor moveWithCells="1">
                  <from>
                    <xdr:col>9</xdr:col>
                    <xdr:colOff>133350</xdr:colOff>
                    <xdr:row>12</xdr:row>
                    <xdr:rowOff>0</xdr:rowOff>
                  </from>
                  <to>
                    <xdr:col>9</xdr:col>
                    <xdr:colOff>361950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62" name="Check Box 216">
              <controlPr defaultSize="0" autoFill="0" autoLine="0" autoPict="0">
                <anchor moveWithCells="1">
                  <from>
                    <xdr:col>9</xdr:col>
                    <xdr:colOff>133350</xdr:colOff>
                    <xdr:row>13</xdr:row>
                    <xdr:rowOff>0</xdr:rowOff>
                  </from>
                  <to>
                    <xdr:col>9</xdr:col>
                    <xdr:colOff>361950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63" name="Check Box 217">
              <controlPr defaultSize="0" autoFill="0" autoLine="0" autoPict="0">
                <anchor moveWithCells="1">
                  <from>
                    <xdr:col>9</xdr:col>
                    <xdr:colOff>133350</xdr:colOff>
                    <xdr:row>14</xdr:row>
                    <xdr:rowOff>0</xdr:rowOff>
                  </from>
                  <to>
                    <xdr:col>9</xdr:col>
                    <xdr:colOff>361950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64" name="Check Box 218">
              <controlPr defaultSize="0" autoFill="0" autoLine="0" autoPict="0">
                <anchor moveWithCells="1">
                  <from>
                    <xdr:col>9</xdr:col>
                    <xdr:colOff>133350</xdr:colOff>
                    <xdr:row>15</xdr:row>
                    <xdr:rowOff>0</xdr:rowOff>
                  </from>
                  <to>
                    <xdr:col>9</xdr:col>
                    <xdr:colOff>361950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65" name="Check Box 219">
              <controlPr defaultSize="0" autoFill="0" autoLine="0" autoPict="0">
                <anchor moveWithCells="1">
                  <from>
                    <xdr:col>9</xdr:col>
                    <xdr:colOff>133350</xdr:colOff>
                    <xdr:row>16</xdr:row>
                    <xdr:rowOff>0</xdr:rowOff>
                  </from>
                  <to>
                    <xdr:col>9</xdr:col>
                    <xdr:colOff>361950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66" name="Check Box 220">
              <controlPr defaultSize="0" autoFill="0" autoLine="0" autoPict="0">
                <anchor moveWithCells="1">
                  <from>
                    <xdr:col>9</xdr:col>
                    <xdr:colOff>133350</xdr:colOff>
                    <xdr:row>17</xdr:row>
                    <xdr:rowOff>0</xdr:rowOff>
                  </from>
                  <to>
                    <xdr:col>9</xdr:col>
                    <xdr:colOff>361950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67" name="Check Box 221">
              <controlPr defaultSize="0" autoFill="0" autoLine="0" autoPict="0">
                <anchor moveWithCells="1">
                  <from>
                    <xdr:col>9</xdr:col>
                    <xdr:colOff>133350</xdr:colOff>
                    <xdr:row>18</xdr:row>
                    <xdr:rowOff>0</xdr:rowOff>
                  </from>
                  <to>
                    <xdr:col>9</xdr:col>
                    <xdr:colOff>361950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68" name="Check Box 222">
              <controlPr defaultSize="0" autoFill="0" autoLine="0" autoPict="0">
                <anchor moveWithCells="1">
                  <from>
                    <xdr:col>9</xdr:col>
                    <xdr:colOff>133350</xdr:colOff>
                    <xdr:row>19</xdr:row>
                    <xdr:rowOff>0</xdr:rowOff>
                  </from>
                  <to>
                    <xdr:col>9</xdr:col>
                    <xdr:colOff>361950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69" name="Check Box 223">
              <controlPr defaultSize="0" autoFill="0" autoLine="0" autoPict="0">
                <anchor moveWithCells="1">
                  <from>
                    <xdr:col>9</xdr:col>
                    <xdr:colOff>133350</xdr:colOff>
                    <xdr:row>20</xdr:row>
                    <xdr:rowOff>0</xdr:rowOff>
                  </from>
                  <to>
                    <xdr:col>9</xdr:col>
                    <xdr:colOff>361950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70" name="Check Box 224">
              <controlPr defaultSize="0" autoFill="0" autoLine="0" autoPict="0">
                <anchor moveWithCells="1">
                  <from>
                    <xdr:col>9</xdr:col>
                    <xdr:colOff>133350</xdr:colOff>
                    <xdr:row>21</xdr:row>
                    <xdr:rowOff>0</xdr:rowOff>
                  </from>
                  <to>
                    <xdr:col>9</xdr:col>
                    <xdr:colOff>361950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71" name="Check Box 225">
              <controlPr defaultSize="0" autoFill="0" autoLine="0" autoPict="0">
                <anchor moveWithCells="1">
                  <from>
                    <xdr:col>9</xdr:col>
                    <xdr:colOff>133350</xdr:colOff>
                    <xdr:row>22</xdr:row>
                    <xdr:rowOff>0</xdr:rowOff>
                  </from>
                  <to>
                    <xdr:col>9</xdr:col>
                    <xdr:colOff>361950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72" name="Check Box 226">
              <controlPr defaultSize="0" autoFill="0" autoLine="0" autoPict="0">
                <anchor moveWithCells="1">
                  <from>
                    <xdr:col>9</xdr:col>
                    <xdr:colOff>133350</xdr:colOff>
                    <xdr:row>23</xdr:row>
                    <xdr:rowOff>0</xdr:rowOff>
                  </from>
                  <to>
                    <xdr:col>9</xdr:col>
                    <xdr:colOff>361950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73" name="Check Box 227">
              <controlPr defaultSize="0" autoFill="0" autoLine="0" autoPict="0">
                <anchor moveWithCells="1">
                  <from>
                    <xdr:col>9</xdr:col>
                    <xdr:colOff>133350</xdr:colOff>
                    <xdr:row>24</xdr:row>
                    <xdr:rowOff>0</xdr:rowOff>
                  </from>
                  <to>
                    <xdr:col>9</xdr:col>
                    <xdr:colOff>361950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74" name="Check Box 228">
              <controlPr defaultSize="0" autoFill="0" autoLine="0" autoPict="0">
                <anchor moveWithCells="1">
                  <from>
                    <xdr:col>9</xdr:col>
                    <xdr:colOff>133350</xdr:colOff>
                    <xdr:row>25</xdr:row>
                    <xdr:rowOff>0</xdr:rowOff>
                  </from>
                  <to>
                    <xdr:col>9</xdr:col>
                    <xdr:colOff>361950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75" name="Check Box 229">
              <controlPr defaultSize="0" autoFill="0" autoLine="0" autoPict="0">
                <anchor moveWithCells="1">
                  <from>
                    <xdr:col>9</xdr:col>
                    <xdr:colOff>133350</xdr:colOff>
                    <xdr:row>26</xdr:row>
                    <xdr:rowOff>0</xdr:rowOff>
                  </from>
                  <to>
                    <xdr:col>9</xdr:col>
                    <xdr:colOff>361950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76" name="Check Box 230">
              <controlPr defaultSize="0" autoFill="0" autoLine="0" autoPict="0">
                <anchor moveWithCells="1">
                  <from>
                    <xdr:col>9</xdr:col>
                    <xdr:colOff>133350</xdr:colOff>
                    <xdr:row>27</xdr:row>
                    <xdr:rowOff>0</xdr:rowOff>
                  </from>
                  <to>
                    <xdr:col>9</xdr:col>
                    <xdr:colOff>361950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4"/>
  <sheetViews>
    <sheetView workbookViewId="0">
      <selection activeCell="C4" sqref="C4"/>
    </sheetView>
  </sheetViews>
  <sheetFormatPr defaultColWidth="11.140625" defaultRowHeight="15" x14ac:dyDescent="0.25"/>
  <cols>
    <col min="1" max="1" width="9.7109375" customWidth="1"/>
    <col min="2" max="2" width="9.7109375" style="75" customWidth="1"/>
    <col min="3" max="3" width="10.42578125" style="75" customWidth="1"/>
    <col min="4" max="4" width="13" style="75" customWidth="1"/>
    <col min="5" max="5" width="8.7109375" style="75" customWidth="1"/>
    <col min="6" max="6" width="9" style="75" customWidth="1"/>
    <col min="7" max="7" width="10.7109375" style="75" customWidth="1"/>
    <col min="8" max="11" width="11.7109375" style="75" customWidth="1"/>
    <col min="12" max="15" width="15.5703125" style="21" customWidth="1"/>
    <col min="16" max="16" width="9.7109375" customWidth="1"/>
  </cols>
  <sheetData>
    <row r="1" spans="1:15" x14ac:dyDescent="0.25">
      <c r="A1" s="19"/>
      <c r="C1" s="76"/>
      <c r="D1" s="77" t="s">
        <v>54</v>
      </c>
      <c r="E1" s="76"/>
      <c r="F1" s="77" t="s">
        <v>69</v>
      </c>
      <c r="L1" s="99" t="s">
        <v>13</v>
      </c>
      <c r="M1" s="100"/>
      <c r="N1" s="100"/>
      <c r="O1" s="100"/>
    </row>
    <row r="2" spans="1:15" x14ac:dyDescent="0.25">
      <c r="A2" s="73" t="s">
        <v>0</v>
      </c>
      <c r="B2" s="78" t="s">
        <v>20</v>
      </c>
      <c r="C2" s="77">
        <v>264</v>
      </c>
      <c r="D2" s="79">
        <v>374</v>
      </c>
      <c r="E2" s="79">
        <v>775</v>
      </c>
      <c r="F2" s="77" t="s">
        <v>54</v>
      </c>
      <c r="G2" s="81" t="s">
        <v>62</v>
      </c>
      <c r="H2" s="83" t="s">
        <v>63</v>
      </c>
      <c r="I2" s="80" t="s">
        <v>64</v>
      </c>
      <c r="J2" s="81" t="s">
        <v>65</v>
      </c>
      <c r="K2" s="81" t="s">
        <v>66</v>
      </c>
      <c r="L2" s="15">
        <v>4</v>
      </c>
      <c r="M2" s="15">
        <v>5</v>
      </c>
      <c r="N2" s="15">
        <v>6</v>
      </c>
      <c r="O2" s="33" t="s">
        <v>15</v>
      </c>
    </row>
    <row r="3" spans="1:15" ht="15.75" thickBot="1" x14ac:dyDescent="0.3">
      <c r="A3" s="19"/>
      <c r="D3" s="77" t="s">
        <v>19</v>
      </c>
      <c r="E3" s="76"/>
      <c r="F3" s="77"/>
      <c r="G3" s="77"/>
      <c r="L3" s="29">
        <v>500</v>
      </c>
      <c r="M3" s="30">
        <v>1000</v>
      </c>
      <c r="N3" s="30">
        <v>1000</v>
      </c>
      <c r="O3" s="30">
        <v>1000</v>
      </c>
    </row>
    <row r="4" spans="1:15" ht="15.75" thickBot="1" x14ac:dyDescent="0.3">
      <c r="A4" s="19">
        <f>Application!B11</f>
        <v>0</v>
      </c>
      <c r="B4" s="75">
        <f>Application!C11</f>
        <v>0</v>
      </c>
      <c r="C4" s="82">
        <f>L4/500*0+M4/1000*6+N4/1000*6+O4/1000*6+1</f>
        <v>1</v>
      </c>
      <c r="D4" s="82">
        <f>L4/500*15+M4/1000*24+N4/1000*24+O4/1000*24</f>
        <v>0</v>
      </c>
      <c r="E4" s="82">
        <v>4</v>
      </c>
      <c r="F4" s="82">
        <f t="shared" ref="F4:F21" si="0">C4*C$2+D4*D$2+E4*E$2</f>
        <v>3364</v>
      </c>
      <c r="G4" s="82">
        <f>Application!O11</f>
        <v>0</v>
      </c>
      <c r="H4" s="77">
        <f>Application!P11</f>
        <v>0</v>
      </c>
      <c r="I4" s="77">
        <f>Application!R11</f>
        <v>0</v>
      </c>
      <c r="J4" s="77">
        <f>Application!T11</f>
        <v>0</v>
      </c>
      <c r="K4" s="77">
        <f t="shared" ref="K4:K21" si="1">Peking</f>
        <v>0</v>
      </c>
      <c r="L4" s="22">
        <f>IF(Application!G11, 500, 0)</f>
        <v>0</v>
      </c>
      <c r="M4" s="23">
        <f>IF(Application!H11, 1000, 0)</f>
        <v>0</v>
      </c>
      <c r="N4" s="23">
        <f>IF(Application!I11, 1000, 0)</f>
        <v>0</v>
      </c>
      <c r="O4" s="23">
        <f>IF(Application!J11, 1000, 0)</f>
        <v>0</v>
      </c>
    </row>
    <row r="5" spans="1:15" ht="15.75" thickBot="1" x14ac:dyDescent="0.3">
      <c r="A5" s="19">
        <f>Application!B12</f>
        <v>0</v>
      </c>
      <c r="B5" s="75">
        <f>Application!C12</f>
        <v>0</v>
      </c>
      <c r="C5" s="82">
        <f>L5/500*0+M5/1000*6+N5/1000*6+O5/1000*6+1</f>
        <v>1</v>
      </c>
      <c r="D5" s="82">
        <f t="shared" ref="D5:D21" si="2">L5/500*15+M5/1000*24+N5/1000*24+O5/1000*24</f>
        <v>0</v>
      </c>
      <c r="E5" s="82">
        <v>4</v>
      </c>
      <c r="F5" s="82">
        <f>C5*C$2+D5*D$2+E5*E$2</f>
        <v>3364</v>
      </c>
      <c r="G5" s="82">
        <f>Application!O12</f>
        <v>0</v>
      </c>
      <c r="H5" s="77">
        <f>Application!P12</f>
        <v>0</v>
      </c>
      <c r="I5" s="77">
        <f>Application!R12</f>
        <v>0</v>
      </c>
      <c r="J5" s="77">
        <f>Application!T12</f>
        <v>0</v>
      </c>
      <c r="K5" s="77">
        <f t="shared" si="1"/>
        <v>0</v>
      </c>
      <c r="L5" s="22">
        <f>IF(Application!G12, 500, 0)</f>
        <v>0</v>
      </c>
      <c r="M5" s="23">
        <f>IF(Application!H12, 1000, 0)</f>
        <v>0</v>
      </c>
      <c r="N5" s="23">
        <f>IF(Application!I12, 1000, 0)</f>
        <v>0</v>
      </c>
      <c r="O5" s="23">
        <f>IF(Application!J12, 1000, 0)</f>
        <v>0</v>
      </c>
    </row>
    <row r="6" spans="1:15" ht="15.75" thickBot="1" x14ac:dyDescent="0.3">
      <c r="A6" s="19">
        <f>Application!B13</f>
        <v>0</v>
      </c>
      <c r="B6" s="75">
        <f>Application!C13</f>
        <v>0</v>
      </c>
      <c r="C6" s="82">
        <f t="shared" ref="C6:C21" si="3">L6/500*0+M6/1000*6+N6/1000*6+O6/1000*6+1</f>
        <v>1</v>
      </c>
      <c r="D6" s="82">
        <f t="shared" si="2"/>
        <v>0</v>
      </c>
      <c r="E6" s="82">
        <v>4</v>
      </c>
      <c r="F6" s="82">
        <f t="shared" si="0"/>
        <v>3364</v>
      </c>
      <c r="G6" s="82">
        <f>Application!O13</f>
        <v>0</v>
      </c>
      <c r="H6" s="77">
        <f>Application!P13</f>
        <v>0</v>
      </c>
      <c r="I6" s="77">
        <f>Application!R13</f>
        <v>0</v>
      </c>
      <c r="J6" s="77">
        <f>Application!T13</f>
        <v>0</v>
      </c>
      <c r="K6" s="77">
        <f t="shared" si="1"/>
        <v>0</v>
      </c>
      <c r="L6" s="22">
        <f>IF(Application!G13, 500, 0)</f>
        <v>0</v>
      </c>
      <c r="M6" s="23">
        <f>IF(Application!H13, 1000, 0)</f>
        <v>0</v>
      </c>
      <c r="N6" s="23">
        <f>IF(Application!I13, 1000, 0)</f>
        <v>0</v>
      </c>
      <c r="O6" s="23">
        <f>IF(Application!J13, 1000, 0)</f>
        <v>0</v>
      </c>
    </row>
    <row r="7" spans="1:15" ht="15.75" thickBot="1" x14ac:dyDescent="0.3">
      <c r="A7" s="19">
        <f>Application!B14</f>
        <v>0</v>
      </c>
      <c r="B7" s="75">
        <f>Application!C14</f>
        <v>0</v>
      </c>
      <c r="C7" s="82">
        <f t="shared" si="3"/>
        <v>1</v>
      </c>
      <c r="D7" s="82">
        <f t="shared" si="2"/>
        <v>0</v>
      </c>
      <c r="E7" s="82">
        <v>4</v>
      </c>
      <c r="F7" s="82">
        <f t="shared" si="0"/>
        <v>3364</v>
      </c>
      <c r="G7" s="82">
        <f>Application!O14</f>
        <v>0</v>
      </c>
      <c r="H7" s="77">
        <f>Application!P14</f>
        <v>0</v>
      </c>
      <c r="I7" s="77">
        <f>Application!R14</f>
        <v>0</v>
      </c>
      <c r="J7" s="77">
        <f>Application!T14</f>
        <v>0</v>
      </c>
      <c r="K7" s="77">
        <f t="shared" si="1"/>
        <v>0</v>
      </c>
      <c r="L7" s="22">
        <f>IF(Application!G14, 500, 0)</f>
        <v>0</v>
      </c>
      <c r="M7" s="23">
        <f>IF(Application!H14, 1000, 0)</f>
        <v>0</v>
      </c>
      <c r="N7" s="23">
        <f>IF(Application!I14, 1000, 0)</f>
        <v>0</v>
      </c>
      <c r="O7" s="23">
        <f>IF(Application!J14, 1000, 0)</f>
        <v>0</v>
      </c>
    </row>
    <row r="8" spans="1:15" ht="15.75" thickBot="1" x14ac:dyDescent="0.3">
      <c r="A8" s="19">
        <f>Application!B15</f>
        <v>0</v>
      </c>
      <c r="B8" s="75">
        <f>Application!C15</f>
        <v>0</v>
      </c>
      <c r="C8" s="82">
        <f t="shared" si="3"/>
        <v>1</v>
      </c>
      <c r="D8" s="82">
        <f t="shared" si="2"/>
        <v>0</v>
      </c>
      <c r="E8" s="82">
        <v>4</v>
      </c>
      <c r="F8" s="82">
        <f t="shared" si="0"/>
        <v>3364</v>
      </c>
      <c r="G8" s="82">
        <f>Application!O15</f>
        <v>0</v>
      </c>
      <c r="H8" s="77">
        <f>Application!P15</f>
        <v>0</v>
      </c>
      <c r="I8" s="77">
        <f>Application!R15</f>
        <v>0</v>
      </c>
      <c r="J8" s="77">
        <f>Application!T15</f>
        <v>0</v>
      </c>
      <c r="K8" s="77">
        <f t="shared" si="1"/>
        <v>0</v>
      </c>
      <c r="L8" s="22">
        <f>IF(Application!G15, 500, 0)</f>
        <v>0</v>
      </c>
      <c r="M8" s="23">
        <f>IF(Application!H15, 1000, 0)</f>
        <v>0</v>
      </c>
      <c r="N8" s="23">
        <f>IF(Application!I15, 1000, 0)</f>
        <v>0</v>
      </c>
      <c r="O8" s="23">
        <f>IF(Application!J15, 1000, 0)</f>
        <v>0</v>
      </c>
    </row>
    <row r="9" spans="1:15" ht="15.75" thickBot="1" x14ac:dyDescent="0.3">
      <c r="A9" s="19">
        <f>Application!B16</f>
        <v>0</v>
      </c>
      <c r="B9" s="75">
        <f>Application!C16</f>
        <v>0</v>
      </c>
      <c r="C9" s="82">
        <f t="shared" si="3"/>
        <v>1</v>
      </c>
      <c r="D9" s="82">
        <f t="shared" si="2"/>
        <v>0</v>
      </c>
      <c r="E9" s="82">
        <v>4</v>
      </c>
      <c r="F9" s="82">
        <f t="shared" si="0"/>
        <v>3364</v>
      </c>
      <c r="G9" s="82">
        <f>Application!O16</f>
        <v>0</v>
      </c>
      <c r="H9" s="77">
        <f>Application!P16</f>
        <v>0</v>
      </c>
      <c r="I9" s="77">
        <f>Application!R16</f>
        <v>0</v>
      </c>
      <c r="J9" s="77">
        <f>Application!T16</f>
        <v>0</v>
      </c>
      <c r="K9" s="77">
        <f t="shared" si="1"/>
        <v>0</v>
      </c>
      <c r="L9" s="22">
        <f>IF(Application!G16, 500, 0)</f>
        <v>0</v>
      </c>
      <c r="M9" s="23">
        <f>IF(Application!H16, 1000, 0)</f>
        <v>0</v>
      </c>
      <c r="N9" s="23">
        <f>IF(Application!I16, 1000, 0)</f>
        <v>0</v>
      </c>
      <c r="O9" s="23">
        <f>IF(Application!J16, 1000, 0)</f>
        <v>0</v>
      </c>
    </row>
    <row r="10" spans="1:15" ht="15.75" thickBot="1" x14ac:dyDescent="0.3">
      <c r="A10" s="19">
        <f>Application!B17</f>
        <v>0</v>
      </c>
      <c r="B10" s="75">
        <f>Application!C17</f>
        <v>0</v>
      </c>
      <c r="C10" s="82">
        <f t="shared" si="3"/>
        <v>1</v>
      </c>
      <c r="D10" s="82">
        <f t="shared" si="2"/>
        <v>0</v>
      </c>
      <c r="E10" s="82">
        <v>4</v>
      </c>
      <c r="F10" s="82">
        <f t="shared" si="0"/>
        <v>3364</v>
      </c>
      <c r="G10" s="82">
        <f>Application!O17</f>
        <v>0</v>
      </c>
      <c r="H10" s="77">
        <f>Application!P17</f>
        <v>0</v>
      </c>
      <c r="I10" s="77">
        <f>Application!R17</f>
        <v>0</v>
      </c>
      <c r="J10" s="77">
        <f>Application!T17</f>
        <v>0</v>
      </c>
      <c r="K10" s="77">
        <f t="shared" si="1"/>
        <v>0</v>
      </c>
      <c r="L10" s="22">
        <f>IF(Application!G17, 500, 0)</f>
        <v>0</v>
      </c>
      <c r="M10" s="23">
        <f>IF(Application!H17, 1000, 0)</f>
        <v>0</v>
      </c>
      <c r="N10" s="23">
        <f>IF(Application!I17, 1000, 0)</f>
        <v>0</v>
      </c>
      <c r="O10" s="23">
        <f>IF(Application!J17, 1000, 0)</f>
        <v>0</v>
      </c>
    </row>
    <row r="11" spans="1:15" ht="15.75" thickBot="1" x14ac:dyDescent="0.3">
      <c r="A11" s="19">
        <f>Application!B18</f>
        <v>0</v>
      </c>
      <c r="B11" s="75">
        <f>Application!C18</f>
        <v>0</v>
      </c>
      <c r="C11" s="82">
        <f t="shared" si="3"/>
        <v>1</v>
      </c>
      <c r="D11" s="82">
        <f t="shared" si="2"/>
        <v>0</v>
      </c>
      <c r="E11" s="82">
        <v>4</v>
      </c>
      <c r="F11" s="82">
        <f t="shared" si="0"/>
        <v>3364</v>
      </c>
      <c r="G11" s="82">
        <f>Application!O18</f>
        <v>0</v>
      </c>
      <c r="H11" s="77">
        <f>Application!P18</f>
        <v>0</v>
      </c>
      <c r="I11" s="77">
        <f>Application!R18</f>
        <v>0</v>
      </c>
      <c r="J11" s="77">
        <f>Application!T18</f>
        <v>0</v>
      </c>
      <c r="K11" s="77">
        <f t="shared" si="1"/>
        <v>0</v>
      </c>
      <c r="L11" s="22">
        <f>IF(Application!G18, 500, 0)</f>
        <v>0</v>
      </c>
      <c r="M11" s="23">
        <f>IF(Application!H18, 1000, 0)</f>
        <v>0</v>
      </c>
      <c r="N11" s="23">
        <f>IF(Application!I18, 1000, 0)</f>
        <v>0</v>
      </c>
      <c r="O11" s="23">
        <f>IF(Application!J18, 1000, 0)</f>
        <v>0</v>
      </c>
    </row>
    <row r="12" spans="1:15" ht="15.75" thickBot="1" x14ac:dyDescent="0.3">
      <c r="A12" s="19">
        <f>Application!B19</f>
        <v>0</v>
      </c>
      <c r="B12" s="75">
        <f>Application!C19</f>
        <v>0</v>
      </c>
      <c r="C12" s="82">
        <f t="shared" si="3"/>
        <v>1</v>
      </c>
      <c r="D12" s="82">
        <f t="shared" si="2"/>
        <v>0</v>
      </c>
      <c r="E12" s="82">
        <v>4</v>
      </c>
      <c r="F12" s="82">
        <f t="shared" si="0"/>
        <v>3364</v>
      </c>
      <c r="G12" s="82">
        <f>Application!O19</f>
        <v>0</v>
      </c>
      <c r="H12" s="77">
        <f>Application!P19</f>
        <v>0</v>
      </c>
      <c r="I12" s="77">
        <f>Application!R19</f>
        <v>0</v>
      </c>
      <c r="J12" s="77">
        <f>Application!T19</f>
        <v>0</v>
      </c>
      <c r="K12" s="77">
        <f t="shared" si="1"/>
        <v>0</v>
      </c>
      <c r="L12" s="22">
        <f>IF(Application!G19, 500, 0)</f>
        <v>0</v>
      </c>
      <c r="M12" s="23">
        <f>IF(Application!H19, 1000, 0)</f>
        <v>0</v>
      </c>
      <c r="N12" s="23">
        <f>IF(Application!I19, 1000, 0)</f>
        <v>0</v>
      </c>
      <c r="O12" s="23">
        <f>IF(Application!J19, 1000, 0)</f>
        <v>0</v>
      </c>
    </row>
    <row r="13" spans="1:15" ht="15.75" thickBot="1" x14ac:dyDescent="0.3">
      <c r="A13" s="19">
        <f>Application!B20</f>
        <v>0</v>
      </c>
      <c r="B13" s="75">
        <f>Application!C20</f>
        <v>0</v>
      </c>
      <c r="C13" s="82">
        <f t="shared" si="3"/>
        <v>1</v>
      </c>
      <c r="D13" s="82">
        <f t="shared" si="2"/>
        <v>0</v>
      </c>
      <c r="E13" s="82">
        <v>4</v>
      </c>
      <c r="F13" s="82">
        <f t="shared" si="0"/>
        <v>3364</v>
      </c>
      <c r="G13" s="82">
        <f>Application!O20</f>
        <v>0</v>
      </c>
      <c r="H13" s="77">
        <f>Application!P20</f>
        <v>0</v>
      </c>
      <c r="I13" s="77">
        <f>Application!R20</f>
        <v>0</v>
      </c>
      <c r="J13" s="77">
        <f>Application!T20</f>
        <v>0</v>
      </c>
      <c r="K13" s="77">
        <f t="shared" si="1"/>
        <v>0</v>
      </c>
      <c r="L13" s="22">
        <f>IF(Application!G20, 500, 0)</f>
        <v>0</v>
      </c>
      <c r="M13" s="23">
        <f>IF(Application!H20, 1000, 0)</f>
        <v>0</v>
      </c>
      <c r="N13" s="23">
        <f>IF(Application!I20, 1000, 0)</f>
        <v>0</v>
      </c>
      <c r="O13" s="23">
        <f>IF(Application!J20, 1000, 0)</f>
        <v>0</v>
      </c>
    </row>
    <row r="14" spans="1:15" ht="15.75" thickBot="1" x14ac:dyDescent="0.3">
      <c r="A14" s="19">
        <f>Application!B21</f>
        <v>0</v>
      </c>
      <c r="B14" s="75">
        <f>Application!C21</f>
        <v>0</v>
      </c>
      <c r="C14" s="82">
        <f t="shared" si="3"/>
        <v>1</v>
      </c>
      <c r="D14" s="82">
        <f t="shared" si="2"/>
        <v>0</v>
      </c>
      <c r="E14" s="82">
        <v>4</v>
      </c>
      <c r="F14" s="82">
        <f t="shared" si="0"/>
        <v>3364</v>
      </c>
      <c r="G14" s="82">
        <f>Application!O21</f>
        <v>0</v>
      </c>
      <c r="H14" s="77">
        <f>Application!P21</f>
        <v>0</v>
      </c>
      <c r="I14" s="77">
        <f>Application!R21</f>
        <v>0</v>
      </c>
      <c r="J14" s="77">
        <f>Application!T21</f>
        <v>0</v>
      </c>
      <c r="K14" s="77">
        <f t="shared" si="1"/>
        <v>0</v>
      </c>
      <c r="L14" s="22">
        <f>IF(Application!G21, 500, 0)</f>
        <v>0</v>
      </c>
      <c r="M14" s="23">
        <f>IF(Application!H21, 1000, 0)</f>
        <v>0</v>
      </c>
      <c r="N14" s="23">
        <f>IF(Application!I21, 1000, 0)</f>
        <v>0</v>
      </c>
      <c r="O14" s="23">
        <f>IF(Application!J21, 1000, 0)</f>
        <v>0</v>
      </c>
    </row>
    <row r="15" spans="1:15" ht="15.75" thickBot="1" x14ac:dyDescent="0.3">
      <c r="A15" s="19">
        <f>Application!B22</f>
        <v>0</v>
      </c>
      <c r="B15" s="75">
        <f>Application!C22</f>
        <v>0</v>
      </c>
      <c r="C15" s="82">
        <f t="shared" si="3"/>
        <v>1</v>
      </c>
      <c r="D15" s="82">
        <f t="shared" si="2"/>
        <v>0</v>
      </c>
      <c r="E15" s="82">
        <v>4</v>
      </c>
      <c r="F15" s="82">
        <f t="shared" si="0"/>
        <v>3364</v>
      </c>
      <c r="G15" s="82">
        <f>Application!O22</f>
        <v>0</v>
      </c>
      <c r="H15" s="77">
        <f>Application!P22</f>
        <v>0</v>
      </c>
      <c r="I15" s="77">
        <f>Application!R22</f>
        <v>0</v>
      </c>
      <c r="J15" s="77">
        <f>Application!T22</f>
        <v>0</v>
      </c>
      <c r="K15" s="77">
        <f t="shared" si="1"/>
        <v>0</v>
      </c>
      <c r="L15" s="22">
        <f>IF(Application!G22, 500, 0)</f>
        <v>0</v>
      </c>
      <c r="M15" s="23">
        <f>IF(Application!H22, 1000, 0)</f>
        <v>0</v>
      </c>
      <c r="N15" s="23">
        <f>IF(Application!I22, 1000, 0)</f>
        <v>0</v>
      </c>
      <c r="O15" s="23">
        <f>IF(Application!J22, 1000, 0)</f>
        <v>0</v>
      </c>
    </row>
    <row r="16" spans="1:15" ht="15.75" thickBot="1" x14ac:dyDescent="0.3">
      <c r="A16" s="19">
        <f>Application!B23</f>
        <v>0</v>
      </c>
      <c r="B16" s="75">
        <f>Application!C23</f>
        <v>0</v>
      </c>
      <c r="C16" s="82">
        <f t="shared" si="3"/>
        <v>1</v>
      </c>
      <c r="D16" s="82">
        <f t="shared" si="2"/>
        <v>0</v>
      </c>
      <c r="E16" s="82">
        <v>4</v>
      </c>
      <c r="F16" s="82">
        <f t="shared" si="0"/>
        <v>3364</v>
      </c>
      <c r="G16" s="82">
        <f>Application!O23</f>
        <v>0</v>
      </c>
      <c r="H16" s="77">
        <f>Application!P23</f>
        <v>0</v>
      </c>
      <c r="I16" s="77">
        <f>Application!R23</f>
        <v>0</v>
      </c>
      <c r="J16" s="77">
        <f>Application!T23</f>
        <v>0</v>
      </c>
      <c r="K16" s="77">
        <f t="shared" si="1"/>
        <v>0</v>
      </c>
      <c r="L16" s="22">
        <f>IF(Application!G23, 500, 0)</f>
        <v>0</v>
      </c>
      <c r="M16" s="23">
        <f>IF(Application!H23, 1000, 0)</f>
        <v>0</v>
      </c>
      <c r="N16" s="23">
        <f>IF(Application!I23, 1000, 0)</f>
        <v>0</v>
      </c>
      <c r="O16" s="23">
        <f>IF(Application!J23, 1000, 0)</f>
        <v>0</v>
      </c>
    </row>
    <row r="17" spans="1:16" ht="15.75" thickBot="1" x14ac:dyDescent="0.3">
      <c r="A17" s="19">
        <f>Application!B24</f>
        <v>0</v>
      </c>
      <c r="B17" s="75">
        <f>Application!C24</f>
        <v>0</v>
      </c>
      <c r="C17" s="82">
        <f t="shared" si="3"/>
        <v>1</v>
      </c>
      <c r="D17" s="82">
        <f t="shared" si="2"/>
        <v>0</v>
      </c>
      <c r="E17" s="82">
        <v>4</v>
      </c>
      <c r="F17" s="82">
        <f t="shared" si="0"/>
        <v>3364</v>
      </c>
      <c r="G17" s="82">
        <f>Application!O24</f>
        <v>0</v>
      </c>
      <c r="H17" s="77">
        <f>Application!P24</f>
        <v>0</v>
      </c>
      <c r="I17" s="77">
        <f>Application!R24</f>
        <v>0</v>
      </c>
      <c r="J17" s="77">
        <f>Application!T24</f>
        <v>0</v>
      </c>
      <c r="K17" s="77">
        <f t="shared" si="1"/>
        <v>0</v>
      </c>
      <c r="L17" s="22">
        <f>IF(Application!G24, 500, 0)</f>
        <v>0</v>
      </c>
      <c r="M17" s="23">
        <f>IF(Application!H24, 1000, 0)</f>
        <v>0</v>
      </c>
      <c r="N17" s="23">
        <f>IF(Application!I24, 1000, 0)</f>
        <v>0</v>
      </c>
      <c r="O17" s="23">
        <f>IF(Application!J24, 1000, 0)</f>
        <v>0</v>
      </c>
    </row>
    <row r="18" spans="1:16" ht="15.75" thickBot="1" x14ac:dyDescent="0.3">
      <c r="A18" s="19">
        <f>Application!B25</f>
        <v>0</v>
      </c>
      <c r="B18" s="75">
        <f>Application!C25</f>
        <v>0</v>
      </c>
      <c r="C18" s="82">
        <f t="shared" si="3"/>
        <v>1</v>
      </c>
      <c r="D18" s="82">
        <f t="shared" si="2"/>
        <v>0</v>
      </c>
      <c r="E18" s="82">
        <v>4</v>
      </c>
      <c r="F18" s="82">
        <f t="shared" si="0"/>
        <v>3364</v>
      </c>
      <c r="G18" s="82">
        <f>Application!O25</f>
        <v>0</v>
      </c>
      <c r="H18" s="77">
        <f>Application!P25</f>
        <v>0</v>
      </c>
      <c r="I18" s="77">
        <f>Application!R25</f>
        <v>0</v>
      </c>
      <c r="J18" s="77">
        <f>Application!T25</f>
        <v>0</v>
      </c>
      <c r="K18" s="77">
        <f t="shared" si="1"/>
        <v>0</v>
      </c>
      <c r="L18" s="22">
        <f>IF(Application!G25, 500, 0)</f>
        <v>0</v>
      </c>
      <c r="M18" s="23">
        <f>IF(Application!H25, 1000, 0)</f>
        <v>0</v>
      </c>
      <c r="N18" s="23">
        <f>IF(Application!I25, 1000, 0)</f>
        <v>0</v>
      </c>
      <c r="O18" s="23">
        <f>IF(Application!J25, 1000, 0)</f>
        <v>0</v>
      </c>
    </row>
    <row r="19" spans="1:16" ht="15.75" thickBot="1" x14ac:dyDescent="0.3">
      <c r="A19" s="19">
        <f>Application!B26</f>
        <v>0</v>
      </c>
      <c r="B19" s="75">
        <f>Application!C26</f>
        <v>0</v>
      </c>
      <c r="C19" s="82">
        <f t="shared" si="3"/>
        <v>1</v>
      </c>
      <c r="D19" s="82">
        <f t="shared" si="2"/>
        <v>0</v>
      </c>
      <c r="E19" s="82">
        <v>4</v>
      </c>
      <c r="F19" s="82">
        <f t="shared" si="0"/>
        <v>3364</v>
      </c>
      <c r="G19" s="82">
        <f>Application!O26</f>
        <v>0</v>
      </c>
      <c r="H19" s="77">
        <f>Application!P26</f>
        <v>0</v>
      </c>
      <c r="I19" s="77">
        <f>Application!R26</f>
        <v>0</v>
      </c>
      <c r="J19" s="77">
        <f>Application!T26</f>
        <v>0</v>
      </c>
      <c r="K19" s="77">
        <f t="shared" si="1"/>
        <v>0</v>
      </c>
      <c r="L19" s="22">
        <f>IF(Application!G26, 500, 0)</f>
        <v>0</v>
      </c>
      <c r="M19" s="23">
        <f>IF(Application!H26, 1000, 0)</f>
        <v>0</v>
      </c>
      <c r="N19" s="23">
        <f>IF(Application!I26, 1000, 0)</f>
        <v>0</v>
      </c>
      <c r="O19" s="23">
        <f>IF(Application!J26, 1000, 0)</f>
        <v>0</v>
      </c>
    </row>
    <row r="20" spans="1:16" ht="15.75" thickBot="1" x14ac:dyDescent="0.3">
      <c r="A20" s="19">
        <f>Application!B27</f>
        <v>0</v>
      </c>
      <c r="B20" s="75">
        <f>Application!C27</f>
        <v>0</v>
      </c>
      <c r="C20" s="82">
        <f t="shared" si="3"/>
        <v>1</v>
      </c>
      <c r="D20" s="82">
        <f t="shared" si="2"/>
        <v>0</v>
      </c>
      <c r="E20" s="82">
        <v>4</v>
      </c>
      <c r="F20" s="82">
        <f t="shared" si="0"/>
        <v>3364</v>
      </c>
      <c r="G20" s="82">
        <f>Application!O27</f>
        <v>0</v>
      </c>
      <c r="H20" s="77">
        <f>Application!P27</f>
        <v>0</v>
      </c>
      <c r="I20" s="77">
        <f>Application!R27</f>
        <v>0</v>
      </c>
      <c r="J20" s="77">
        <f>Application!T27</f>
        <v>0</v>
      </c>
      <c r="K20" s="77">
        <f t="shared" si="1"/>
        <v>0</v>
      </c>
      <c r="L20" s="22">
        <f>IF(Application!G27, 500, 0)</f>
        <v>0</v>
      </c>
      <c r="M20" s="23">
        <f>IF(Application!H27, 1000, 0)</f>
        <v>0</v>
      </c>
      <c r="N20" s="23">
        <f>IF(Application!I27, 1000, 0)</f>
        <v>0</v>
      </c>
      <c r="O20" s="23">
        <f>IF(Application!J27, 1000, 0)</f>
        <v>0</v>
      </c>
    </row>
    <row r="21" spans="1:16" x14ac:dyDescent="0.25">
      <c r="A21" s="19">
        <f>Application!B28</f>
        <v>0</v>
      </c>
      <c r="B21" s="75">
        <f>Application!C28</f>
        <v>0</v>
      </c>
      <c r="C21" s="82">
        <f t="shared" si="3"/>
        <v>1</v>
      </c>
      <c r="D21" s="82">
        <f t="shared" si="2"/>
        <v>0</v>
      </c>
      <c r="E21" s="82">
        <v>4</v>
      </c>
      <c r="F21" s="82">
        <f t="shared" si="0"/>
        <v>3364</v>
      </c>
      <c r="G21" s="82">
        <f>Application!O28</f>
        <v>0</v>
      </c>
      <c r="H21" s="77">
        <f>Application!P28</f>
        <v>0</v>
      </c>
      <c r="I21" s="77">
        <f>Application!R28</f>
        <v>0</v>
      </c>
      <c r="J21" s="77">
        <f>Application!T28</f>
        <v>0</v>
      </c>
      <c r="K21" s="77">
        <f t="shared" si="1"/>
        <v>0</v>
      </c>
      <c r="L21" s="22">
        <f>IF(Application!G28, 500, 0)</f>
        <v>0</v>
      </c>
      <c r="M21" s="23">
        <f>IF(Application!H28, 1000, 0)</f>
        <v>0</v>
      </c>
      <c r="N21" s="23">
        <f>IF(Application!I28, 1000, 0)</f>
        <v>0</v>
      </c>
      <c r="O21" s="23">
        <f>IF(Application!J28, 1000, 0)</f>
        <v>0</v>
      </c>
    </row>
    <row r="22" spans="1:16" x14ac:dyDescent="0.25">
      <c r="C22" s="77" t="s">
        <v>48</v>
      </c>
      <c r="D22" s="77" t="s">
        <v>60</v>
      </c>
      <c r="E22" s="77" t="s">
        <v>58</v>
      </c>
    </row>
    <row r="23" spans="1:16" x14ac:dyDescent="0.25">
      <c r="C23" s="77" t="s">
        <v>55</v>
      </c>
      <c r="D23" s="77" t="s">
        <v>59</v>
      </c>
      <c r="E23" s="77"/>
    </row>
    <row r="24" spans="1:16" x14ac:dyDescent="0.25">
      <c r="C24" s="77"/>
      <c r="D24" s="77" t="s">
        <v>61</v>
      </c>
      <c r="E24" s="77"/>
      <c r="G24" s="75" t="s">
        <v>67</v>
      </c>
    </row>
    <row r="25" spans="1:16" x14ac:dyDescent="0.25">
      <c r="G25" s="75" t="s">
        <v>68</v>
      </c>
    </row>
    <row r="27" spans="1:16" x14ac:dyDescent="0.25">
      <c r="A27" s="75"/>
      <c r="B27" s="75" t="s">
        <v>55</v>
      </c>
      <c r="C27" s="75" t="s">
        <v>56</v>
      </c>
      <c r="D27" s="75" t="s">
        <v>47</v>
      </c>
      <c r="E27" s="75" t="s">
        <v>57</v>
      </c>
      <c r="F27" s="75" t="s">
        <v>58</v>
      </c>
    </row>
    <row r="28" spans="1:16" ht="26.25" x14ac:dyDescent="0.25">
      <c r="A28" s="75" t="s">
        <v>53</v>
      </c>
      <c r="B28" s="84"/>
      <c r="C28" s="84">
        <v>140000</v>
      </c>
      <c r="D28" s="84">
        <v>140000</v>
      </c>
      <c r="E28" s="84">
        <v>140000</v>
      </c>
      <c r="F28" s="85">
        <v>250000</v>
      </c>
      <c r="L28" s="58" t="s">
        <v>24</v>
      </c>
      <c r="M28" s="58" t="s">
        <v>1</v>
      </c>
      <c r="N28" s="58" t="s">
        <v>25</v>
      </c>
      <c r="O28" s="58" t="s">
        <v>3</v>
      </c>
      <c r="P28" s="61" t="s">
        <v>30</v>
      </c>
    </row>
    <row r="29" spans="1:16" x14ac:dyDescent="0.25">
      <c r="A29" s="75" t="s">
        <v>49</v>
      </c>
      <c r="C29" s="75">
        <v>16.399999999999999</v>
      </c>
      <c r="D29" s="75">
        <v>22</v>
      </c>
      <c r="E29" s="75">
        <v>17</v>
      </c>
      <c r="F29" s="86">
        <v>26</v>
      </c>
      <c r="L29">
        <f>Application!C3</f>
        <v>0</v>
      </c>
      <c r="M29">
        <f>Application!C4</f>
        <v>0</v>
      </c>
      <c r="N29">
        <f>Application!C5</f>
        <v>0</v>
      </c>
      <c r="O29">
        <f>Application!C6</f>
        <v>0</v>
      </c>
      <c r="P29">
        <f>Application!C7</f>
        <v>0</v>
      </c>
    </row>
    <row r="30" spans="1:16" x14ac:dyDescent="0.25">
      <c r="A30" s="75" t="s">
        <v>50</v>
      </c>
      <c r="C30" s="75">
        <v>5</v>
      </c>
      <c r="D30" s="75">
        <v>5</v>
      </c>
      <c r="E30" s="75">
        <v>6</v>
      </c>
      <c r="F30" s="86">
        <v>5</v>
      </c>
    </row>
    <row r="31" spans="1:16" x14ac:dyDescent="0.25">
      <c r="A31" s="75" t="s">
        <v>52</v>
      </c>
      <c r="C31" s="75">
        <v>0</v>
      </c>
      <c r="D31" s="75">
        <v>6</v>
      </c>
      <c r="E31" s="75">
        <v>14</v>
      </c>
      <c r="F31" s="86">
        <v>0</v>
      </c>
    </row>
    <row r="32" spans="1:16" x14ac:dyDescent="0.25">
      <c r="A32" s="75" t="s">
        <v>51</v>
      </c>
      <c r="B32" s="87">
        <v>264</v>
      </c>
      <c r="C32" s="87">
        <f>C28/43560*C29*C30*((C31/100)+1)</f>
        <v>263.54453627180897</v>
      </c>
      <c r="D32" s="87">
        <f>D28/43560*D29*D30*((D31/100)+1)</f>
        <v>374.74747474747471</v>
      </c>
      <c r="E32" s="87">
        <f>E28/43560*E29*E30*((E31/100)+1)</f>
        <v>373.71900826446284</v>
      </c>
      <c r="F32" s="88">
        <f>F28/43560*F29*F30*((F31/100)+1)</f>
        <v>746.09733700642789</v>
      </c>
    </row>
    <row r="33" spans="1:6" x14ac:dyDescent="0.25">
      <c r="A33" s="75"/>
      <c r="F33" s="75">
        <f>E32*2</f>
        <v>747.43801652892569</v>
      </c>
    </row>
    <row r="34" spans="1:6" x14ac:dyDescent="0.25">
      <c r="A34" s="75"/>
      <c r="D34" s="75">
        <f>D29*D30</f>
        <v>110</v>
      </c>
      <c r="E34" s="75">
        <f>E29*E30</f>
        <v>102</v>
      </c>
    </row>
  </sheetData>
  <mergeCells count="1">
    <mergeCell ref="L1:O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4727FB18F29E4F8096264FCD3849D6" ma:contentTypeVersion="6" ma:contentTypeDescription="Create a new document." ma:contentTypeScope="" ma:versionID="b40728782c9fb47657a2445134d49cdb">
  <xsd:schema xmlns:xsd="http://www.w3.org/2001/XMLSchema" xmlns:xs="http://www.w3.org/2001/XMLSchema" xmlns:p="http://schemas.microsoft.com/office/2006/metadata/properties" xmlns:ns2="66e3dcd5-71ca-441c-ba28-633e9c16fcf3" xmlns:ns3="c7f5380d-41b3-4055-bdd9-bafd66f81432" targetNamespace="http://schemas.microsoft.com/office/2006/metadata/properties" ma:root="true" ma:fieldsID="048d64d3fb35ab4a6b51223c99a67fcc" ns2:_="" ns3:_="">
    <xsd:import namespace="66e3dcd5-71ca-441c-ba28-633e9c16fcf3"/>
    <xsd:import namespace="c7f5380d-41b3-4055-bdd9-bafd66f814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e3dcd5-71ca-441c-ba28-633e9c16fc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f5380d-41b3-4055-bdd9-bafd66f8143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AD3D88-3FC1-471D-8B96-F056BC605C28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c7f5380d-41b3-4055-bdd9-bafd66f81432"/>
    <ds:schemaRef ds:uri="66e3dcd5-71ca-441c-ba28-633e9c16fcf3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D396563-5481-40D6-9D7E-27E4DCE340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1569B1-B379-480E-B2C0-21CC77AE43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e3dcd5-71ca-441c-ba28-633e9c16fcf3"/>
    <ds:schemaRef ds:uri="c7f5380d-41b3-4055-bdd9-bafd66f814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Application</vt:lpstr>
      <vt:lpstr>Sheet1</vt:lpstr>
      <vt:lpstr>Peking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Jordon</dc:creator>
  <cp:lastModifiedBy>Daniel J Mailhot</cp:lastModifiedBy>
  <cp:lastPrinted>2020-01-27T16:54:59Z</cp:lastPrinted>
  <dcterms:created xsi:type="dcterms:W3CDTF">2018-12-11T15:38:54Z</dcterms:created>
  <dcterms:modified xsi:type="dcterms:W3CDTF">2024-01-30T19:11:40Z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0x010100DF4727FB18F29E4F8096264FCD3849D6</vt:lpwstr>
  </property>
  <property fmtid="{D5CDD505-2E9C-101B-9397-08002B2CF9AE}" pid="3" name="Order">
    <vt:r8>20400</vt:r8>
  </property>
</Properties>
</file>